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15" windowWidth="17670" windowHeight="8640"/>
  </bookViews>
  <sheets>
    <sheet name="A2" sheetId="1" r:id="rId1"/>
  </sheets>
  <definedNames>
    <definedName name="_xlnm.Print_Area" localSheetId="0">'A2'!$A$1:$I$171</definedName>
    <definedName name="Texto1" localSheetId="0">'A2'!#REF!</definedName>
    <definedName name="Texto10" localSheetId="0">'A2'!#REF!</definedName>
    <definedName name="Texto12" localSheetId="0">'A2'!#REF!</definedName>
    <definedName name="Texto13" localSheetId="0">'A2'!#REF!</definedName>
    <definedName name="Texto14" localSheetId="0">'A2'!#REF!</definedName>
    <definedName name="Texto15" localSheetId="0">'A2'!#REF!</definedName>
    <definedName name="Texto16" localSheetId="0">'A2'!#REF!</definedName>
    <definedName name="Texto2" localSheetId="0">'A2'!#REF!</definedName>
    <definedName name="Texto3" localSheetId="0">'A2'!$I$2</definedName>
    <definedName name="Texto4" localSheetId="0">'A2'!$A$3</definedName>
    <definedName name="Texto42" localSheetId="0">'A2'!#REF!</definedName>
    <definedName name="Texto43" localSheetId="0">'A2'!#REF!</definedName>
    <definedName name="Texto5" localSheetId="0">'A2'!$G$3</definedName>
    <definedName name="Texto7" localSheetId="0">'A2'!#REF!</definedName>
    <definedName name="Texto8" localSheetId="0">'A2'!#REF!</definedName>
    <definedName name="Texto9" localSheetId="0">'A2'!#REF!</definedName>
  </definedNames>
  <calcPr calcId="124519"/>
  <fileRecoveryPr autoRecover="0"/>
</workbook>
</file>

<file path=xl/calcChain.xml><?xml version="1.0" encoding="utf-8"?>
<calcChain xmlns="http://schemas.openxmlformats.org/spreadsheetml/2006/main">
  <c r="H59" i="1"/>
  <c r="H58"/>
  <c r="H53"/>
  <c r="H48"/>
  <c r="H47"/>
  <c r="H46"/>
  <c r="H45"/>
  <c r="H44"/>
  <c r="H41"/>
  <c r="H40"/>
  <c r="H39"/>
  <c r="H38"/>
  <c r="H37"/>
  <c r="H34"/>
  <c r="H33"/>
  <c r="H32"/>
  <c r="H31"/>
  <c r="H30"/>
  <c r="H22"/>
  <c r="H21"/>
  <c r="H20"/>
  <c r="H19"/>
  <c r="H18"/>
  <c r="H17"/>
  <c r="H16"/>
  <c r="H15"/>
  <c r="H14"/>
  <c r="H13"/>
  <c r="H12"/>
  <c r="H141"/>
  <c r="I141" s="1"/>
  <c r="H140"/>
  <c r="I140" s="1"/>
  <c r="H139"/>
  <c r="I139" s="1"/>
  <c r="H157"/>
  <c r="I157" s="1"/>
  <c r="H153"/>
  <c r="I153" s="1"/>
  <c r="H152"/>
  <c r="I152" s="1"/>
  <c r="H148"/>
  <c r="I148" s="1"/>
  <c r="H147"/>
  <c r="I147" s="1"/>
  <c r="H146"/>
  <c r="I146" s="1"/>
  <c r="H145"/>
  <c r="I145" s="1"/>
  <c r="H138"/>
  <c r="I138" s="1"/>
  <c r="H134"/>
  <c r="I134" s="1"/>
  <c r="H133"/>
  <c r="I133" s="1"/>
  <c r="H131"/>
  <c r="I131" s="1"/>
  <c r="H132"/>
  <c r="I132" s="1"/>
  <c r="H130"/>
  <c r="I130" s="1"/>
  <c r="H129"/>
  <c r="I129" s="1"/>
  <c r="H128"/>
  <c r="I128" s="1"/>
  <c r="H127"/>
  <c r="I127" s="1"/>
  <c r="H121"/>
  <c r="I121" s="1"/>
  <c r="H122"/>
  <c r="I122" s="1"/>
  <c r="H120"/>
  <c r="I120" s="1"/>
  <c r="H119"/>
  <c r="I119" s="1"/>
  <c r="H118"/>
  <c r="I118" s="1"/>
  <c r="H115"/>
  <c r="I115" s="1"/>
  <c r="H113"/>
  <c r="I113" s="1"/>
  <c r="H117"/>
  <c r="I117" s="1"/>
  <c r="H116"/>
  <c r="I116" s="1"/>
  <c r="H114"/>
  <c r="I114" s="1"/>
  <c r="H112"/>
  <c r="I112" s="1"/>
  <c r="H108"/>
  <c r="I108" s="1"/>
  <c r="H107"/>
  <c r="I107" s="1"/>
  <c r="H105"/>
  <c r="I105" s="1"/>
  <c r="H101"/>
  <c r="I101" s="1"/>
  <c r="H106"/>
  <c r="I106" s="1"/>
  <c r="H104"/>
  <c r="I104" s="1"/>
  <c r="H102"/>
  <c r="I102" s="1"/>
  <c r="H103"/>
  <c r="I103" s="1"/>
  <c r="H97"/>
  <c r="I97" s="1"/>
  <c r="H96"/>
  <c r="I96" s="1"/>
  <c r="H95"/>
  <c r="I95" s="1"/>
  <c r="H94"/>
  <c r="I94" s="1"/>
  <c r="H90"/>
  <c r="I90" s="1"/>
  <c r="H89"/>
  <c r="I89" s="1"/>
  <c r="H82"/>
  <c r="I82" s="1"/>
  <c r="H74"/>
  <c r="I74" s="1"/>
  <c r="H78"/>
  <c r="I78" s="1"/>
  <c r="I22"/>
  <c r="H73"/>
  <c r="I73" s="1"/>
  <c r="H72"/>
  <c r="I72" s="1"/>
  <c r="H68"/>
  <c r="I68" s="1"/>
  <c r="H67"/>
  <c r="I67" s="1"/>
  <c r="H66"/>
  <c r="I66" s="1"/>
  <c r="H65"/>
  <c r="I65" s="1"/>
  <c r="H64"/>
  <c r="I64" s="1"/>
  <c r="H63"/>
  <c r="I63" s="1"/>
  <c r="I59"/>
  <c r="I58"/>
  <c r="I135" l="1"/>
  <c r="I79"/>
  <c r="I41"/>
  <c r="I40"/>
  <c r="I39"/>
  <c r="I38"/>
  <c r="I37"/>
  <c r="I21"/>
  <c r="I53"/>
  <c r="I55" s="1"/>
  <c r="I48"/>
  <c r="I47"/>
  <c r="I46"/>
  <c r="I45"/>
  <c r="I44"/>
  <c r="I34" l="1"/>
  <c r="I33"/>
  <c r="I32"/>
  <c r="I31"/>
  <c r="I30"/>
  <c r="I20"/>
  <c r="I19"/>
  <c r="I18"/>
  <c r="I17"/>
  <c r="I16"/>
  <c r="I15"/>
  <c r="I50" l="1"/>
  <c r="I14"/>
  <c r="I13" l="1"/>
  <c r="I12"/>
  <c r="H11"/>
  <c r="I11" s="1"/>
  <c r="I158" l="1"/>
  <c r="I142"/>
  <c r="I124"/>
  <c r="I60"/>
  <c r="I149" l="1"/>
  <c r="I154"/>
  <c r="I98"/>
  <c r="I75"/>
  <c r="I109"/>
  <c r="I69"/>
  <c r="I91"/>
  <c r="I26" l="1"/>
  <c r="J12" s="1"/>
  <c r="I161" l="1"/>
</calcChain>
</file>

<file path=xl/sharedStrings.xml><?xml version="1.0" encoding="utf-8"?>
<sst xmlns="http://schemas.openxmlformats.org/spreadsheetml/2006/main" count="413" uniqueCount="233">
  <si>
    <t>ITEM</t>
  </si>
  <si>
    <t>DISCRIMINAÇÃO</t>
  </si>
  <si>
    <t>UNID.</t>
  </si>
  <si>
    <t>QUANT.</t>
  </si>
  <si>
    <t>(R$)</t>
  </si>
  <si>
    <t>1.1</t>
  </si>
  <si>
    <t>1.2</t>
  </si>
  <si>
    <t xml:space="preserve">  Estado de Santa Catarina                                                                                                                                                                                                                                                                               Prefeitura Municipal de Santo Amaro da Imperatriz                                                                                                                                                                                                                                          Praça Governador Ivo Silveira, nº 306, CEP 88.140-000                                                                                                           Fone/Fax (0xx48) 3245-4300  E-mail: sai.adm@matrix.com.br</t>
  </si>
  <si>
    <t>CUSTO SERVIÇO (R$)</t>
  </si>
  <si>
    <t>Subtotal</t>
  </si>
  <si>
    <t>1.5</t>
  </si>
  <si>
    <t>1.6</t>
  </si>
  <si>
    <t>1.7</t>
  </si>
  <si>
    <t>2.1</t>
  </si>
  <si>
    <t>2.2</t>
  </si>
  <si>
    <t>2.4</t>
  </si>
  <si>
    <t>m²</t>
  </si>
  <si>
    <t>m³</t>
  </si>
  <si>
    <t>6.1</t>
  </si>
  <si>
    <t>6.2</t>
  </si>
  <si>
    <t>6.3</t>
  </si>
  <si>
    <t>7.1</t>
  </si>
  <si>
    <t>PLANILHA ORÇAMENTÁRIA</t>
  </si>
  <si>
    <t>Obra:</t>
  </si>
  <si>
    <t>Endereço</t>
  </si>
  <si>
    <t>Município</t>
  </si>
  <si>
    <t>Santo Amaro da Imperatriz/SC</t>
  </si>
  <si>
    <t>Serviços Preliminares</t>
  </si>
  <si>
    <t xml:space="preserve"> m²</t>
  </si>
  <si>
    <t>unid</t>
  </si>
  <si>
    <t>Kg</t>
  </si>
  <si>
    <t>m</t>
  </si>
  <si>
    <t>Paredes</t>
  </si>
  <si>
    <t>Impermeabilização</t>
  </si>
  <si>
    <t>8.1</t>
  </si>
  <si>
    <t>8.2</t>
  </si>
  <si>
    <t>8.3</t>
  </si>
  <si>
    <t>Revestimento de Paredes</t>
  </si>
  <si>
    <t>Pavimentação</t>
  </si>
  <si>
    <t>Pintura</t>
  </si>
  <si>
    <t>Pintura esmalte acetinado em madeira, 02 demãos</t>
  </si>
  <si>
    <t>Instalação Elétrica</t>
  </si>
  <si>
    <t>15.1</t>
  </si>
  <si>
    <t>Instalação Sanitária</t>
  </si>
  <si>
    <t>16.1</t>
  </si>
  <si>
    <t>Prevenção e Combate a Incêndio</t>
  </si>
  <si>
    <t>Louças e Metais</t>
  </si>
  <si>
    <t>Serviços Diversos</t>
  </si>
  <si>
    <t>cj</t>
  </si>
  <si>
    <t>Serviços Finais</t>
  </si>
  <si>
    <t>Limpeza final da obra</t>
  </si>
  <si>
    <t>2.5</t>
  </si>
  <si>
    <t>2.6</t>
  </si>
  <si>
    <t>2.7</t>
  </si>
  <si>
    <t>2.8</t>
  </si>
  <si>
    <t>Demolição de alvenaria de tijolo furado</t>
  </si>
  <si>
    <t>m3</t>
  </si>
  <si>
    <t>m2</t>
  </si>
  <si>
    <t>un</t>
  </si>
  <si>
    <t>1.8</t>
  </si>
  <si>
    <t>1.9</t>
  </si>
  <si>
    <t>1.10</t>
  </si>
  <si>
    <t>2.3</t>
  </si>
  <si>
    <t>Chapisco</t>
  </si>
  <si>
    <t>Revestimento cerâmico para paredes internas, fixado com argamassa, inclusive rejunte</t>
  </si>
  <si>
    <t>Revestimento cerâmico para piso</t>
  </si>
  <si>
    <t>Pintura acrílica 02 demãos sobre paredes/tetos (interno/externo)</t>
  </si>
  <si>
    <t>Tubo PVC soldável, DN 25 mm, instalado em prumada de água</t>
  </si>
  <si>
    <t>Tubo PVC soldável, DN 32 mm, instalado em prumada de água</t>
  </si>
  <si>
    <t xml:space="preserve"> Joelho 90 graus, PVC,soldável, DN 25 mm</t>
  </si>
  <si>
    <t xml:space="preserve"> Joelho 90 graus, PVC,soldável, DN 32 mm</t>
  </si>
  <si>
    <t>Joelho 90 graus com bucha de latão, PVC, soldável, DN 25 mm X 1/2"</t>
  </si>
  <si>
    <t xml:space="preserve">Instalação Hidráulica - Tubulações e Conexões em PVC </t>
  </si>
  <si>
    <t>12.1</t>
  </si>
  <si>
    <t>12.2</t>
  </si>
  <si>
    <t>12.4</t>
  </si>
  <si>
    <t>12.5</t>
  </si>
  <si>
    <t>12.6</t>
  </si>
  <si>
    <t>12.7</t>
  </si>
  <si>
    <t>12.8</t>
  </si>
  <si>
    <t xml:space="preserve">Registro de pressão bruto, latão,  roscável, 3/4", com acabamento e canopla </t>
  </si>
  <si>
    <t>Caixa sifonada PVC, DN 100 X 100 X 50 mm</t>
  </si>
  <si>
    <t>Tubo PVC esgoto Ø 40 mm</t>
  </si>
  <si>
    <t>Tubo PVC esgoto Ø 50 mm</t>
  </si>
  <si>
    <t>74166/001</t>
  </si>
  <si>
    <t>12.3</t>
  </si>
  <si>
    <t>13.1</t>
  </si>
  <si>
    <t>13.2</t>
  </si>
  <si>
    <t>14.1</t>
  </si>
  <si>
    <t>14.2</t>
  </si>
  <si>
    <t>15.2</t>
  </si>
  <si>
    <t>Esquadrias e vidros</t>
  </si>
  <si>
    <t>Tubo PVC esgoto Ø 100 mm</t>
  </si>
  <si>
    <t>Caixa de inspeção em concreto pré-moldado DN 60 cm com tampa, h= 60 cm</t>
  </si>
  <si>
    <t>14.3</t>
  </si>
  <si>
    <t>14.4</t>
  </si>
  <si>
    <t>CÓDIGO</t>
  </si>
  <si>
    <t>FONTE</t>
  </si>
  <si>
    <t>VALOR UNITÁRIO S/BDI</t>
  </si>
  <si>
    <t>VALOR UNITÁRIO C/BDI</t>
  </si>
  <si>
    <t>Rua Vinte e nove de outubro - Bairro São Francisco de Assis</t>
  </si>
  <si>
    <t>BDI</t>
  </si>
  <si>
    <t>SINAPI</t>
  </si>
  <si>
    <t>Demolição de revestimento cerâmico, de forma manual, sem reaproveitamento</t>
  </si>
  <si>
    <t>Remoção de portas, de forma manual, sem reaproveitamento</t>
  </si>
  <si>
    <t xml:space="preserve">Placa da obra em chapa de aço galvanizado </t>
  </si>
  <si>
    <t>74209/1</t>
  </si>
  <si>
    <t>1.3</t>
  </si>
  <si>
    <t>Remoção de louças, de forma manual, sem reaproveitamento</t>
  </si>
  <si>
    <t>1.4</t>
  </si>
  <si>
    <t>Remoção de tubulações (tubos e conexões), de água fria, de forma manual, sem reaproveitamento</t>
  </si>
  <si>
    <t>Remoção de luminárias, de forma manual, sem reaproveitamento</t>
  </si>
  <si>
    <t>Remoção de interruptores/tomadas elétricas, de forma manual, sem reaproveitamento</t>
  </si>
  <si>
    <t>Remoção de cabos elétricos, de forma manual, sem reaproveitamento</t>
  </si>
  <si>
    <t>DEINFRA</t>
  </si>
  <si>
    <t>Demolição de revestimento cimento alisado</t>
  </si>
  <si>
    <t>Concreto estrutural (Fck =25MPa) para vigas</t>
  </si>
  <si>
    <t>Formas de tábua de pinho - 3x reaproveitamento - instalação e retirada</t>
  </si>
  <si>
    <t>SICRO</t>
  </si>
  <si>
    <t>Armação de pilar ou viga de uma estrutura convencional de concreto armado utilizando aço CA-60 de 5,0 mm</t>
  </si>
  <si>
    <t>Concreto FCK = 25MPA - preparo mecânico com betoneira</t>
  </si>
  <si>
    <t>Armação de pilar ou viga de uma estrutura convencional de concreto armado utilizando aço CA-50 de 8,0 mm</t>
  </si>
  <si>
    <t>Armação de pilar ou viga de uma estrutura convencional de concreto armado utilizando aço CA-50 de 10,0 mm</t>
  </si>
  <si>
    <t>Armação de pilar ou viga de uma estrutura convencional de concreto armado utilizando aço CA-50 de 12,5 mm</t>
  </si>
  <si>
    <t>2.9</t>
  </si>
  <si>
    <t>2.10</t>
  </si>
  <si>
    <t xml:space="preserve">73872/2 </t>
  </si>
  <si>
    <t>Impermeabilização com pintura à base de resina epoxi alcatrão, duas demãos</t>
  </si>
  <si>
    <t>3.1</t>
  </si>
  <si>
    <t>1.11</t>
  </si>
  <si>
    <t>Remoção de telhas de fibrocimento, de forma manual, sem reaproveitamento</t>
  </si>
  <si>
    <t>TOTAL GERAL (com BDI)</t>
  </si>
  <si>
    <t>VIGAS DE BALDRAME (lateral esquerda)</t>
  </si>
  <si>
    <t>VIGAS DE BALDRAME (frente)</t>
  </si>
  <si>
    <t>2.11</t>
  </si>
  <si>
    <t>2.12</t>
  </si>
  <si>
    <t>2.13</t>
  </si>
  <si>
    <t>2.14</t>
  </si>
  <si>
    <t>2.15</t>
  </si>
  <si>
    <t>VIGAS DE RESPALDO DA COBERTURA (frente e fundos)</t>
  </si>
  <si>
    <t>4.1</t>
  </si>
  <si>
    <t>4.2</t>
  </si>
  <si>
    <t>Cobogó cerâmico (elemento vazado), 9x20x20 cm, assentado com argamassa traço 1:4 cimento e areia</t>
  </si>
  <si>
    <t>Porta pronta de madeira, 80X210 cm (espessura 3,5 cm) completa (dobradiças e fechadura) - P1</t>
  </si>
  <si>
    <t>Porta pronta de madeira, 90X210 cm (espessura 3,5 cm) completa (dobradiças e fechadura) - P2</t>
  </si>
  <si>
    <t>Portão de ferro com vara 1/2", com requadro - P3</t>
  </si>
  <si>
    <t>Portão de ferro em chapa galvanizada plana 14 GSG - P4</t>
  </si>
  <si>
    <t>Portão de ferro em chapa galvanizada plana 14 GSG - P5</t>
  </si>
  <si>
    <t>Janela de alumínio completa, com vidro 4 mm</t>
  </si>
  <si>
    <t>5.1</t>
  </si>
  <si>
    <t>5.2</t>
  </si>
  <si>
    <t>5.3</t>
  </si>
  <si>
    <t>5.4</t>
  </si>
  <si>
    <t>5.5</t>
  </si>
  <si>
    <t>5.6</t>
  </si>
  <si>
    <t>Reboco - massa única</t>
  </si>
  <si>
    <t>Limpeza de telhado c/ lavação a máquina (interno e externo)</t>
  </si>
  <si>
    <t>1.12</t>
  </si>
  <si>
    <t>Cobertura</t>
  </si>
  <si>
    <t>Telhamento com telha ondulada de fibrocimento, e= 6 mm</t>
  </si>
  <si>
    <t>Polimento superficial diamantado</t>
  </si>
  <si>
    <t>Tratamento das fissuras do piso com adesivo epoxi com recorte com serra mármore com profundidade de 1,2 cm</t>
  </si>
  <si>
    <t>Tratamento das juntas serradas com selante poliuretano</t>
  </si>
  <si>
    <t>Aplicação de uma demão de primer epoxi e duas demãos de tinta epoxi em 3 cores</t>
  </si>
  <si>
    <t>Demarcação de 4 modalidades esportivas (futebol, volei, handball e basquete)</t>
  </si>
  <si>
    <t>Recuperação e pintura do piso da quadra</t>
  </si>
  <si>
    <t>Execução de calçada em concreto moldado in loco (espessura 7cm)</t>
  </si>
  <si>
    <t>Cotação</t>
  </si>
  <si>
    <t>Alvenaria de vedação de blocos cerâmicos furados de 14X19X39 cm</t>
  </si>
  <si>
    <t>Aplicação de fundo selador acrílico (sobre reboco)</t>
  </si>
  <si>
    <t>73794/1</t>
  </si>
  <si>
    <t>Pintura com tinta protetora acabamento grafite esmalte sobre superfície metálica</t>
  </si>
  <si>
    <t>9.1</t>
  </si>
  <si>
    <t>9.2</t>
  </si>
  <si>
    <t>9.3</t>
  </si>
  <si>
    <t>9.4</t>
  </si>
  <si>
    <t>73739/1</t>
  </si>
  <si>
    <t>74130/3</t>
  </si>
  <si>
    <t>Disjuntor termomagnético bipolar 10 a  50A</t>
  </si>
  <si>
    <t>74130/1</t>
  </si>
  <si>
    <t>Disjuntor termomagnético monopolar 10 a  30A</t>
  </si>
  <si>
    <t>Disjuntor termomagnético monopolar 35 a  50A</t>
  </si>
  <si>
    <t>Quadro de distribuição de energia para 6 disjuntores termomagnéticos, em chapa metálica</t>
  </si>
  <si>
    <t>Luminária de sobrepor de aço para 2 lâmpadas fluorescentes de 36 W, completa (lâmpadas e reator inclusos)</t>
  </si>
  <si>
    <t>Ponto de iluminação incluindo interruptor simples, caixa, eletroduto, cabo, rasgo, quebra e chumbamento</t>
  </si>
  <si>
    <t>Ponto de tomada, incluindo tomada 10A/250V, caixa elétrica, eletroduto, cabo, rasgo, quebra e chumbamento</t>
  </si>
  <si>
    <t>Cabo de cobre flexível isolado, 10 mm², anti-chama, 450/750 V, para distribuição</t>
  </si>
  <si>
    <t>10.1</t>
  </si>
  <si>
    <t>10.2</t>
  </si>
  <si>
    <t>10.3</t>
  </si>
  <si>
    <t>10.4</t>
  </si>
  <si>
    <t>10.5</t>
  </si>
  <si>
    <t>10.6</t>
  </si>
  <si>
    <t>10.7</t>
  </si>
  <si>
    <t>10.8</t>
  </si>
  <si>
    <t>Te, PVC, soldável, DN 25 mm</t>
  </si>
  <si>
    <t>Te, PVC, soldável, DN 32 mm</t>
  </si>
  <si>
    <t>Tê de redução, PVC, soldável, DN 32mm X 25mm</t>
  </si>
  <si>
    <t>Registro de gaveta bruto, latão, roscável, 3/4", com acabamento e canopla</t>
  </si>
  <si>
    <t>Registro de esfera,PVC, soldável, DN 32 mm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</si>
  <si>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</si>
  <si>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</si>
  <si>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</si>
  <si>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</si>
  <si>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</si>
  <si>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</si>
  <si>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</si>
  <si>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</si>
  <si>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</si>
  <si>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</si>
  <si>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</si>
  <si>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Tanque séptico circular, em concreto pré-moldado, diâmetro interno = 1,40 m, altura interna = 2,50 m, volume útil: 3463,6 L</t>
  </si>
  <si>
    <t>Filtro anaeróbio retangular, em alvenaria com tijolos cerâmicos maciços, dimensões internas: 1,2 X 1,8 X 1,67 m, volume útil: 2592 L</t>
  </si>
  <si>
    <t>Sumidouro retangular, em alvenaria com tijolos cerâmicos maciços, dimensões internas: 1,0 X 3,0 X 3,0 M, área de infiltração: 25 m²</t>
  </si>
  <si>
    <t>Extintor de incêndio portátil com carga de pó químico seco (PQS) de 4 kg</t>
  </si>
  <si>
    <t>Bloco autonomo c/ bateria p/ iluminacao de emergencia c/ 2 farois</t>
  </si>
  <si>
    <t>Luminária de iluminação emergencia - 30 leds</t>
  </si>
  <si>
    <t>Placa de sinalização Dupla face com lâmpada de led</t>
  </si>
  <si>
    <t>Vaso sanitário sifonado com caixa acoplada louça branca</t>
  </si>
  <si>
    <t>Lavatório louça branca suspenso, 29,5 X 39 cm, incluso sifão flexível em PVC, válvula e engate flexível 30 cm em plástico, e torneira cromada</t>
  </si>
  <si>
    <t>Papeleira de parede em metal cromado</t>
  </si>
  <si>
    <t>Chuveiro elétrico comum corpo plástico tipo ducha</t>
  </si>
  <si>
    <t>Conjunto de 03 barras de apoio metálicas cromadas p/ BWC de deficientes, instalada de acordo com a NBR 9050</t>
  </si>
  <si>
    <t>13.3</t>
  </si>
  <si>
    <t>13.4</t>
  </si>
  <si>
    <t>Corrimão simples, diâmetro externo = 1 1/2", em aço galvanizado</t>
  </si>
  <si>
    <t>Reforma da Quadra Poliesportiva da Escola Básica Municipal Judite Adelina Schurhaus</t>
  </si>
  <si>
    <t xml:space="preserve">74100/1 </t>
  </si>
  <si>
    <t>74130/2</t>
  </si>
  <si>
    <t>Santo Amaro da Imperatriz, 2 de outubro de 2019</t>
  </si>
  <si>
    <t>Antônio Carlos Campos</t>
  </si>
  <si>
    <t>Eng. Civil - CREA 017051-0</t>
  </si>
  <si>
    <t>FONTES: SINAPI - Julho/2019 (Desonerado);  SICRO - Janeiro/2019; DEINFRA - Janeiro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</si>
</sst>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8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7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164" fontId="1" fillId="0" borderId="10" xfId="2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5" fontId="10" fillId="0" borderId="8" xfId="0" applyNumberFormat="1" applyFont="1" applyFill="1" applyBorder="1" applyAlignment="1">
      <alignment horizontal="right" vertical="center" wrapText="1"/>
    </xf>
    <xf numFmtId="165" fontId="10" fillId="0" borderId="12" xfId="0" applyNumberFormat="1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10" fillId="0" borderId="1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" fontId="12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1" applyFill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0" fontId="15" fillId="0" borderId="10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0" fillId="0" borderId="11" xfId="0" applyFill="1" applyBorder="1" applyAlignment="1">
      <alignment horizontal="justify" vertical="center" wrapText="1"/>
    </xf>
    <xf numFmtId="0" fontId="0" fillId="0" borderId="12" xfId="0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2" xfId="2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43" fontId="1" fillId="2" borderId="1" xfId="2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2" fontId="13" fillId="2" borderId="10" xfId="0" applyNumberFormat="1" applyFont="1" applyFill="1" applyBorder="1" applyAlignment="1">
      <alignment horizontal="left" vertical="center"/>
    </xf>
    <xf numFmtId="2" fontId="13" fillId="2" borderId="11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2" fontId="4" fillId="2" borderId="10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164" fontId="1" fillId="2" borderId="10" xfId="2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vertical="center" wrapText="1"/>
    </xf>
    <xf numFmtId="2" fontId="13" fillId="2" borderId="10" xfId="0" applyNumberFormat="1" applyFont="1" applyFill="1" applyBorder="1" applyAlignment="1">
      <alignment horizontal="left" vertical="center"/>
    </xf>
    <xf numFmtId="2" fontId="13" fillId="2" borderId="11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" fontId="13" fillId="2" borderId="12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164" fontId="1" fillId="2" borderId="2" xfId="2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4" fillId="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2" fontId="4" fillId="2" borderId="10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1" fontId="12" fillId="2" borderId="10" xfId="0" applyNumberFormat="1" applyFont="1" applyFill="1" applyBorder="1" applyAlignment="1">
      <alignment horizontal="center" vertical="center"/>
    </xf>
    <xf numFmtId="164" fontId="1" fillId="2" borderId="10" xfId="2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9" xfId="0" applyFont="1" applyFill="1" applyBorder="1" applyAlignment="1">
      <alignment horizontal="left" vertical="center" wrapText="1"/>
    </xf>
    <xf numFmtId="164" fontId="1" fillId="2" borderId="9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2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164" fontId="1" fillId="2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6" xfId="2" applyFont="1" applyFill="1" applyBorder="1" applyAlignment="1">
      <alignment horizontal="center" vertical="center" wrapText="1"/>
    </xf>
    <xf numFmtId="164" fontId="1" fillId="2" borderId="9" xfId="2" applyFont="1" applyFill="1" applyBorder="1" applyAlignment="1">
      <alignment horizontal="center" vertical="center"/>
    </xf>
    <xf numFmtId="2" fontId="13" fillId="2" borderId="12" xfId="0" applyNumberFormat="1" applyFont="1" applyFill="1" applyBorder="1" applyAlignment="1">
      <alignment horizontal="left" vertical="center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164" fontId="1" fillId="2" borderId="1" xfId="2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Separador de milhares" xfId="2" builtinId="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164</xdr:row>
      <xdr:rowOff>0</xdr:rowOff>
    </xdr:from>
    <xdr:to>
      <xdr:col>3</xdr:col>
      <xdr:colOff>76200</xdr:colOff>
      <xdr:row>165</xdr:row>
      <xdr:rowOff>9521</xdr:rowOff>
    </xdr:to>
    <xdr:sp macro="" textlink="">
      <xdr:nvSpPr>
        <xdr:cNvPr id="8731" name="Text Box 7"/>
        <xdr:cNvSpPr txBox="1">
          <a:spLocks noChangeArrowheads="1"/>
        </xdr:cNvSpPr>
      </xdr:nvSpPr>
      <xdr:spPr bwMode="auto">
        <a:xfrm>
          <a:off x="752475" y="29479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164</xdr:row>
      <xdr:rowOff>0</xdr:rowOff>
    </xdr:from>
    <xdr:to>
      <xdr:col>3</xdr:col>
      <xdr:colOff>76200</xdr:colOff>
      <xdr:row>165</xdr:row>
      <xdr:rowOff>9521</xdr:rowOff>
    </xdr:to>
    <xdr:sp macro="" textlink="">
      <xdr:nvSpPr>
        <xdr:cNvPr id="8732" name="Text Box 8"/>
        <xdr:cNvSpPr txBox="1">
          <a:spLocks noChangeArrowheads="1"/>
        </xdr:cNvSpPr>
      </xdr:nvSpPr>
      <xdr:spPr bwMode="auto">
        <a:xfrm>
          <a:off x="752475" y="29479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164</xdr:row>
      <xdr:rowOff>0</xdr:rowOff>
    </xdr:from>
    <xdr:to>
      <xdr:col>3</xdr:col>
      <xdr:colOff>76200</xdr:colOff>
      <xdr:row>165</xdr:row>
      <xdr:rowOff>9521</xdr:rowOff>
    </xdr:to>
    <xdr:sp macro="" textlink="">
      <xdr:nvSpPr>
        <xdr:cNvPr id="8733" name="Text Box 9"/>
        <xdr:cNvSpPr txBox="1">
          <a:spLocks noChangeArrowheads="1"/>
        </xdr:cNvSpPr>
      </xdr:nvSpPr>
      <xdr:spPr bwMode="auto">
        <a:xfrm>
          <a:off x="752475" y="29479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203149</xdr:rowOff>
    </xdr:to>
    <xdr:sp macro="" textlink="">
      <xdr:nvSpPr>
        <xdr:cNvPr id="8734" name="Text Box 7"/>
        <xdr:cNvSpPr txBox="1">
          <a:spLocks noChangeArrowheads="1"/>
        </xdr:cNvSpPr>
      </xdr:nvSpPr>
      <xdr:spPr bwMode="auto">
        <a:xfrm>
          <a:off x="0" y="28660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203149</xdr:rowOff>
    </xdr:to>
    <xdr:sp macro="" textlink="">
      <xdr:nvSpPr>
        <xdr:cNvPr id="8735" name="Text Box 8"/>
        <xdr:cNvSpPr txBox="1">
          <a:spLocks noChangeArrowheads="1"/>
        </xdr:cNvSpPr>
      </xdr:nvSpPr>
      <xdr:spPr bwMode="auto">
        <a:xfrm>
          <a:off x="0" y="28660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203149</xdr:rowOff>
    </xdr:to>
    <xdr:sp macro="" textlink="">
      <xdr:nvSpPr>
        <xdr:cNvPr id="8736" name="Text Box 9"/>
        <xdr:cNvSpPr txBox="1">
          <a:spLocks noChangeArrowheads="1"/>
        </xdr:cNvSpPr>
      </xdr:nvSpPr>
      <xdr:spPr bwMode="auto">
        <a:xfrm>
          <a:off x="0" y="28660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76200</xdr:colOff>
      <xdr:row>163</xdr:row>
      <xdr:rowOff>9526</xdr:rowOff>
    </xdr:to>
    <xdr:sp macro="" textlink="">
      <xdr:nvSpPr>
        <xdr:cNvPr id="8737" name="Text Box 7"/>
        <xdr:cNvSpPr txBox="1">
          <a:spLocks noChangeArrowheads="1"/>
        </xdr:cNvSpPr>
      </xdr:nvSpPr>
      <xdr:spPr bwMode="auto">
        <a:xfrm>
          <a:off x="752475" y="2885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76200</xdr:colOff>
      <xdr:row>163</xdr:row>
      <xdr:rowOff>9526</xdr:rowOff>
    </xdr:to>
    <xdr:sp macro="" textlink="">
      <xdr:nvSpPr>
        <xdr:cNvPr id="8738" name="Text Box 8"/>
        <xdr:cNvSpPr txBox="1">
          <a:spLocks noChangeArrowheads="1"/>
        </xdr:cNvSpPr>
      </xdr:nvSpPr>
      <xdr:spPr bwMode="auto">
        <a:xfrm>
          <a:off x="752475" y="2885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76200</xdr:colOff>
      <xdr:row>163</xdr:row>
      <xdr:rowOff>9526</xdr:rowOff>
    </xdr:to>
    <xdr:sp macro="" textlink="">
      <xdr:nvSpPr>
        <xdr:cNvPr id="8739" name="Text Box 9"/>
        <xdr:cNvSpPr txBox="1">
          <a:spLocks noChangeArrowheads="1"/>
        </xdr:cNvSpPr>
      </xdr:nvSpPr>
      <xdr:spPr bwMode="auto">
        <a:xfrm>
          <a:off x="752475" y="28851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203149</xdr:rowOff>
    </xdr:to>
    <xdr:sp macro="" textlink="">
      <xdr:nvSpPr>
        <xdr:cNvPr id="8740" name="Text Box 7"/>
        <xdr:cNvSpPr txBox="1">
          <a:spLocks noChangeArrowheads="1"/>
        </xdr:cNvSpPr>
      </xdr:nvSpPr>
      <xdr:spPr bwMode="auto">
        <a:xfrm>
          <a:off x="0" y="28660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203149</xdr:rowOff>
    </xdr:to>
    <xdr:sp macro="" textlink="">
      <xdr:nvSpPr>
        <xdr:cNvPr id="8741" name="Text Box 8"/>
        <xdr:cNvSpPr txBox="1">
          <a:spLocks noChangeArrowheads="1"/>
        </xdr:cNvSpPr>
      </xdr:nvSpPr>
      <xdr:spPr bwMode="auto">
        <a:xfrm>
          <a:off x="0" y="28660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203149</xdr:rowOff>
    </xdr:to>
    <xdr:sp macro="" textlink="">
      <xdr:nvSpPr>
        <xdr:cNvPr id="8742" name="Text Box 9"/>
        <xdr:cNvSpPr txBox="1">
          <a:spLocks noChangeArrowheads="1"/>
        </xdr:cNvSpPr>
      </xdr:nvSpPr>
      <xdr:spPr bwMode="auto">
        <a:xfrm>
          <a:off x="0" y="28660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117111</xdr:colOff>
      <xdr:row>0</xdr:row>
      <xdr:rowOff>85881</xdr:rowOff>
    </xdr:from>
    <xdr:to>
      <xdr:col>1</xdr:col>
      <xdr:colOff>398016</xdr:colOff>
      <xdr:row>0</xdr:row>
      <xdr:rowOff>1162779</xdr:rowOff>
    </xdr:to>
    <xdr:pic>
      <xdr:nvPicPr>
        <xdr:cNvPr id="15" name="Picture 396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11" y="85881"/>
          <a:ext cx="999184" cy="1076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19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25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26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27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7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8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9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3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4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9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0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1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5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6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7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1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2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3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7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8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69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3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4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5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79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80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81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83" name="Text Box 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85" name="Text Box 23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86" name="Text Box 24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87" name="Text Box 25"/>
        <xdr:cNvSpPr txBox="1">
          <a:spLocks noChangeArrowheads="1"/>
        </xdr:cNvSpPr>
      </xdr:nvSpPr>
      <xdr:spPr bwMode="auto">
        <a:xfrm>
          <a:off x="0" y="1895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1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2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3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5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7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8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99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1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3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4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5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7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09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10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111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15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16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17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18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19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1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2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3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7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8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29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1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3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4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5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7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39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40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41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43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45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46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47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1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2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3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5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7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8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59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1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3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4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5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7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69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70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171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75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76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77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79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80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81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82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83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85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87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88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89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90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91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92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93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94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195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97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199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200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201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203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204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205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206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207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1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2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3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4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5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6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7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8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19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3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4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5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6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7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8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29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30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231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33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34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35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36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37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39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40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41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42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43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47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48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49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50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51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52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53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54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55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57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58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59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60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61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62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63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64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65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66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267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69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0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1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2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3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5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6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7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8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79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3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4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5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7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8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89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90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291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93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94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95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96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97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98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299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0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1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2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3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5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6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7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8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09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2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3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4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5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7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8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19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0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1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3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4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5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6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7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29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0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1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2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3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4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5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6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7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8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39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3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4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5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7" name="Text Box 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8" name="Text Box 6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49" name="Text Box 23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50" name="Text Box 24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28575</xdr:rowOff>
    </xdr:to>
    <xdr:sp macro="" textlink="">
      <xdr:nvSpPr>
        <xdr:cNvPr id="351" name="Text Box 25"/>
        <xdr:cNvSpPr txBox="1">
          <a:spLocks noChangeArrowheads="1"/>
        </xdr:cNvSpPr>
      </xdr:nvSpPr>
      <xdr:spPr bwMode="auto">
        <a:xfrm>
          <a:off x="0" y="206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55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56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57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58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59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0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1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2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3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4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6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7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8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69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0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1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2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3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4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5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79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0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1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2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3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4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5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6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7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1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2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3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4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5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6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7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8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399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3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4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5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6" name="Text Box 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7" name="Text Box 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8" name="Text Box 6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09" name="Text Box 23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10" name="Text Box 24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14</xdr:row>
      <xdr:rowOff>28575</xdr:rowOff>
    </xdr:to>
    <xdr:sp macro="" textlink="">
      <xdr:nvSpPr>
        <xdr:cNvPr id="411" name="Text Box 25"/>
        <xdr:cNvSpPr txBox="1">
          <a:spLocks noChangeArrowheads="1"/>
        </xdr:cNvSpPr>
      </xdr:nvSpPr>
      <xdr:spPr bwMode="auto">
        <a:xfrm>
          <a:off x="0" y="2238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13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14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15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16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17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18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19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0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1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2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3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4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5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6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7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8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29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0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1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2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3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4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5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39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0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1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2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3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4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5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6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7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1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2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3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4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5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6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7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8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59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1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2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3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4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5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6" name="Text Box 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7" name="Text Box 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8" name="Text Box 6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69" name="Text Box 23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70" name="Text Box 24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15</xdr:row>
      <xdr:rowOff>28575</xdr:rowOff>
    </xdr:to>
    <xdr:sp macro="" textlink="">
      <xdr:nvSpPr>
        <xdr:cNvPr id="471" name="Text Box 25"/>
        <xdr:cNvSpPr txBox="1">
          <a:spLocks noChangeArrowheads="1"/>
        </xdr:cNvSpPr>
      </xdr:nvSpPr>
      <xdr:spPr bwMode="auto">
        <a:xfrm>
          <a:off x="0" y="240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73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74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75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76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77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79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0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1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2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3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4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5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6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7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8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89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0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1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2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3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4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5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7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8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499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0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1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2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3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4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5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6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7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09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1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2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3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5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6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7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8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19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1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2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3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4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5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6" name="Text Box 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7" name="Text Box 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8" name="Text Box 6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29" name="Text Box 23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30" name="Text Box 24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231567</xdr:rowOff>
    </xdr:to>
    <xdr:sp macro="" textlink="">
      <xdr:nvSpPr>
        <xdr:cNvPr id="531" name="Text Box 25"/>
        <xdr:cNvSpPr txBox="1">
          <a:spLocks noChangeArrowheads="1"/>
        </xdr:cNvSpPr>
      </xdr:nvSpPr>
      <xdr:spPr bwMode="auto">
        <a:xfrm>
          <a:off x="0" y="258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32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33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34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35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36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37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38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39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0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1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2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3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4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5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6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7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8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49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1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2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3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4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5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7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8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59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0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1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5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6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7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69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0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1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2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3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4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5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6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7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8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79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0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1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2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3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4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5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6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7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8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89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0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1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2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3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4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5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6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7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8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599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0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1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2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3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4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5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6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7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8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09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10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11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12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13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14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15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1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1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1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1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2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2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2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2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2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2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2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2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29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0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1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2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3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4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5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6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7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8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39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4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5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6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6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6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66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64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65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66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67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68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69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0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1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2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3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4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5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7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8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79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0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1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2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3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4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5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6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7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8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89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0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1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2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3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4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5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6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7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8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699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0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1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2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3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4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5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6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7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8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09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0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1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2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3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4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5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6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7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8" name="Text Box 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19" name="Text Box 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20" name="Text Box 6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21" name="Text Box 23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22" name="Text Box 24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17</xdr:row>
      <xdr:rowOff>28575</xdr:rowOff>
    </xdr:to>
    <xdr:sp macro="" textlink="">
      <xdr:nvSpPr>
        <xdr:cNvPr id="723" name="Text Box 25"/>
        <xdr:cNvSpPr txBox="1">
          <a:spLocks noChangeArrowheads="1"/>
        </xdr:cNvSpPr>
      </xdr:nvSpPr>
      <xdr:spPr bwMode="auto">
        <a:xfrm>
          <a:off x="0" y="275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2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2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2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2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2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2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3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4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5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6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7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8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79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0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1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2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3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4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5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6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7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8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89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0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1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2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3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4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5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6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7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8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99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0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1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2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3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4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5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6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7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8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09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0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1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2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3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4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5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6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7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8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19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0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1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2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3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4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5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6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7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8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29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0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1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2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3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4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5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6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7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8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39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0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1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2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3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4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5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6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7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8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49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0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1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2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3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4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5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6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7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8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59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0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1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2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3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4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5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6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7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8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69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0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1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2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3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4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5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6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7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8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79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0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1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2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3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4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5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6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7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8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89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0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1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2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3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4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5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6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7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7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7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7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7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7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7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7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7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7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8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8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8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198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8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8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8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8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8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8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199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0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0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02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03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04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05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06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07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0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0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1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2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8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39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0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1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2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3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4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5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6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7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8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49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0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1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2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3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4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5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6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7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8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59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60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61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62" name="Text Box 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63" name="Text Box 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64" name="Text Box 6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65" name="Text Box 23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66" name="Text Box 24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28575</xdr:rowOff>
    </xdr:to>
    <xdr:sp macro="" textlink="">
      <xdr:nvSpPr>
        <xdr:cNvPr id="2067" name="Text Box 25"/>
        <xdr:cNvSpPr txBox="1">
          <a:spLocks noChangeArrowheads="1"/>
        </xdr:cNvSpPr>
      </xdr:nvSpPr>
      <xdr:spPr bwMode="auto">
        <a:xfrm>
          <a:off x="0" y="292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68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69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0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1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2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7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8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2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3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4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5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6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7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8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099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0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1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2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3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0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1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2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3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4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5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6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7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8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29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0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1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2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3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3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4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2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3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4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5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6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7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8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59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0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1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2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3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6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7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2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3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4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5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6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7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8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89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0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1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2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3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19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0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2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3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4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5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6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7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8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19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0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1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2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3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2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3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2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3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4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5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6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7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8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49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0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1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2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3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5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6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2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3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4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5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6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7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8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79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0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1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2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3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8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0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1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2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3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4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5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6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7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8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299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0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1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2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3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4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5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6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7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8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09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0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1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2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3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4" name="Text Box 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5" name="Text Box 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6" name="Text Box 6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7" name="Text Box 23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8" name="Text Box 24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26</xdr:row>
      <xdr:rowOff>28574</xdr:rowOff>
    </xdr:to>
    <xdr:sp macro="" textlink="">
      <xdr:nvSpPr>
        <xdr:cNvPr id="2319" name="Text Box 25"/>
        <xdr:cNvSpPr txBox="1">
          <a:spLocks noChangeArrowheads="1"/>
        </xdr:cNvSpPr>
      </xdr:nvSpPr>
      <xdr:spPr bwMode="auto">
        <a:xfrm>
          <a:off x="0" y="309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2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3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4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5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6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7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8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39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0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1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2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3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4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5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6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7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8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49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0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1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76200</xdr:colOff>
      <xdr:row>17</xdr:row>
      <xdr:rowOff>231567</xdr:rowOff>
    </xdr:to>
    <xdr:sp macro="" textlink="">
      <xdr:nvSpPr>
        <xdr:cNvPr id="251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1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1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1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1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1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1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1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1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2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3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4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5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6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7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8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59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0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1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2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3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4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5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6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4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5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6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7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8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79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0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1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2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3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4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5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6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7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8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89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0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1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2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3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4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5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6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7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8" name="Text Box 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699" name="Text Box 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700" name="Text Box 6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701" name="Text Box 23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702" name="Text Box 24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28575</xdr:rowOff>
    </xdr:to>
    <xdr:sp macro="" textlink="">
      <xdr:nvSpPr>
        <xdr:cNvPr id="2703" name="Text Box 25"/>
        <xdr:cNvSpPr txBox="1">
          <a:spLocks noChangeArrowheads="1"/>
        </xdr:cNvSpPr>
      </xdr:nvSpPr>
      <xdr:spPr bwMode="auto">
        <a:xfrm>
          <a:off x="718279" y="5020143"/>
          <a:ext cx="76200" cy="2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166</xdr:row>
      <xdr:rowOff>0</xdr:rowOff>
    </xdr:from>
    <xdr:ext cx="76200" cy="220321"/>
    <xdr:sp macro="" textlink="">
      <xdr:nvSpPr>
        <xdr:cNvPr id="2716" name="Text Box 7"/>
        <xdr:cNvSpPr txBox="1">
          <a:spLocks noChangeArrowheads="1"/>
        </xdr:cNvSpPr>
      </xdr:nvSpPr>
      <xdr:spPr bwMode="auto">
        <a:xfrm>
          <a:off x="1944037" y="39950348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166</xdr:row>
      <xdr:rowOff>0</xdr:rowOff>
    </xdr:from>
    <xdr:ext cx="76200" cy="220321"/>
    <xdr:sp macro="" textlink="">
      <xdr:nvSpPr>
        <xdr:cNvPr id="2717" name="Text Box 8"/>
        <xdr:cNvSpPr txBox="1">
          <a:spLocks noChangeArrowheads="1"/>
        </xdr:cNvSpPr>
      </xdr:nvSpPr>
      <xdr:spPr bwMode="auto">
        <a:xfrm>
          <a:off x="1944037" y="39950348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166</xdr:row>
      <xdr:rowOff>0</xdr:rowOff>
    </xdr:from>
    <xdr:ext cx="76200" cy="220321"/>
    <xdr:sp macro="" textlink="">
      <xdr:nvSpPr>
        <xdr:cNvPr id="2718" name="Text Box 9"/>
        <xdr:cNvSpPr txBox="1">
          <a:spLocks noChangeArrowheads="1"/>
        </xdr:cNvSpPr>
      </xdr:nvSpPr>
      <xdr:spPr bwMode="auto">
        <a:xfrm>
          <a:off x="1944037" y="39950348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167</xdr:row>
      <xdr:rowOff>0</xdr:rowOff>
    </xdr:from>
    <xdr:ext cx="76200" cy="220321"/>
    <xdr:sp macro="" textlink="">
      <xdr:nvSpPr>
        <xdr:cNvPr id="2719" name="Text Box 7"/>
        <xdr:cNvSpPr txBox="1">
          <a:spLocks noChangeArrowheads="1"/>
        </xdr:cNvSpPr>
      </xdr:nvSpPr>
      <xdr:spPr bwMode="auto">
        <a:xfrm>
          <a:off x="1944037" y="39950348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167</xdr:row>
      <xdr:rowOff>0</xdr:rowOff>
    </xdr:from>
    <xdr:ext cx="76200" cy="220321"/>
    <xdr:sp macro="" textlink="">
      <xdr:nvSpPr>
        <xdr:cNvPr id="2720" name="Text Box 8"/>
        <xdr:cNvSpPr txBox="1">
          <a:spLocks noChangeArrowheads="1"/>
        </xdr:cNvSpPr>
      </xdr:nvSpPr>
      <xdr:spPr bwMode="auto">
        <a:xfrm>
          <a:off x="1944037" y="39950348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167</xdr:row>
      <xdr:rowOff>0</xdr:rowOff>
    </xdr:from>
    <xdr:ext cx="76200" cy="220321"/>
    <xdr:sp macro="" textlink="">
      <xdr:nvSpPr>
        <xdr:cNvPr id="2721" name="Text Box 9"/>
        <xdr:cNvSpPr txBox="1">
          <a:spLocks noChangeArrowheads="1"/>
        </xdr:cNvSpPr>
      </xdr:nvSpPr>
      <xdr:spPr bwMode="auto">
        <a:xfrm>
          <a:off x="1944037" y="39950348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167</xdr:row>
      <xdr:rowOff>0</xdr:rowOff>
    </xdr:from>
    <xdr:ext cx="76200" cy="220321"/>
    <xdr:sp macro="" textlink="">
      <xdr:nvSpPr>
        <xdr:cNvPr id="2722" name="Text Box 7"/>
        <xdr:cNvSpPr txBox="1">
          <a:spLocks noChangeArrowheads="1"/>
        </xdr:cNvSpPr>
      </xdr:nvSpPr>
      <xdr:spPr bwMode="auto">
        <a:xfrm>
          <a:off x="1944037" y="40161148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167</xdr:row>
      <xdr:rowOff>0</xdr:rowOff>
    </xdr:from>
    <xdr:ext cx="76200" cy="220321"/>
    <xdr:sp macro="" textlink="">
      <xdr:nvSpPr>
        <xdr:cNvPr id="2723" name="Text Box 8"/>
        <xdr:cNvSpPr txBox="1">
          <a:spLocks noChangeArrowheads="1"/>
        </xdr:cNvSpPr>
      </xdr:nvSpPr>
      <xdr:spPr bwMode="auto">
        <a:xfrm>
          <a:off x="1944037" y="40161148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167</xdr:row>
      <xdr:rowOff>0</xdr:rowOff>
    </xdr:from>
    <xdr:ext cx="76200" cy="220321"/>
    <xdr:sp macro="" textlink="">
      <xdr:nvSpPr>
        <xdr:cNvPr id="2724" name="Text Box 9"/>
        <xdr:cNvSpPr txBox="1">
          <a:spLocks noChangeArrowheads="1"/>
        </xdr:cNvSpPr>
      </xdr:nvSpPr>
      <xdr:spPr bwMode="auto">
        <a:xfrm>
          <a:off x="1944037" y="40161148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168</xdr:row>
      <xdr:rowOff>0</xdr:rowOff>
    </xdr:from>
    <xdr:ext cx="76200" cy="220321"/>
    <xdr:sp macro="" textlink="">
      <xdr:nvSpPr>
        <xdr:cNvPr id="2725" name="Text Box 7"/>
        <xdr:cNvSpPr txBox="1">
          <a:spLocks noChangeArrowheads="1"/>
        </xdr:cNvSpPr>
      </xdr:nvSpPr>
      <xdr:spPr bwMode="auto">
        <a:xfrm>
          <a:off x="1944037" y="40371947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168</xdr:row>
      <xdr:rowOff>0</xdr:rowOff>
    </xdr:from>
    <xdr:ext cx="76200" cy="220321"/>
    <xdr:sp macro="" textlink="">
      <xdr:nvSpPr>
        <xdr:cNvPr id="2726" name="Text Box 8"/>
        <xdr:cNvSpPr txBox="1">
          <a:spLocks noChangeArrowheads="1"/>
        </xdr:cNvSpPr>
      </xdr:nvSpPr>
      <xdr:spPr bwMode="auto">
        <a:xfrm>
          <a:off x="1944037" y="40371947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168</xdr:row>
      <xdr:rowOff>0</xdr:rowOff>
    </xdr:from>
    <xdr:ext cx="76200" cy="220321"/>
    <xdr:sp macro="" textlink="">
      <xdr:nvSpPr>
        <xdr:cNvPr id="2727" name="Text Box 9"/>
        <xdr:cNvSpPr txBox="1">
          <a:spLocks noChangeArrowheads="1"/>
        </xdr:cNvSpPr>
      </xdr:nvSpPr>
      <xdr:spPr bwMode="auto">
        <a:xfrm>
          <a:off x="1944037" y="40371947"/>
          <a:ext cx="76200" cy="220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1"/>
  <sheetViews>
    <sheetView showGridLines="0" tabSelected="1" view="pageBreakPreview" topLeftCell="A154" zoomScale="122" zoomScaleNormal="90" zoomScaleSheetLayoutView="122" workbookViewId="0">
      <selection activeCell="D15" sqref="D15"/>
    </sheetView>
  </sheetViews>
  <sheetFormatPr defaultColWidth="9.140625" defaultRowHeight="12.75"/>
  <cols>
    <col min="1" max="1" width="10.7109375" style="7" customWidth="1"/>
    <col min="2" max="2" width="9.7109375" style="7" customWidth="1"/>
    <col min="3" max="3" width="8.7109375" style="31" customWidth="1"/>
    <col min="4" max="4" width="67.7109375" style="7" customWidth="1"/>
    <col min="5" max="5" width="5.7109375" style="7" customWidth="1"/>
    <col min="6" max="6" width="9.7109375" style="7" customWidth="1"/>
    <col min="7" max="7" width="10.7109375" style="7" customWidth="1"/>
    <col min="8" max="8" width="10.7109375" style="31" customWidth="1"/>
    <col min="9" max="9" width="16.7109375" style="7" customWidth="1"/>
    <col min="10" max="16384" width="9.140625" style="7"/>
  </cols>
  <sheetData>
    <row r="1" spans="1:10" ht="96" customHeight="1">
      <c r="A1" s="53"/>
      <c r="B1" s="54"/>
      <c r="C1" s="24"/>
      <c r="D1" s="55" t="s">
        <v>7</v>
      </c>
      <c r="E1" s="54"/>
      <c r="F1" s="5"/>
      <c r="G1" s="5"/>
      <c r="H1" s="5"/>
      <c r="I1" s="6"/>
    </row>
    <row r="2" spans="1:10" ht="35.1" customHeight="1">
      <c r="A2" s="60" t="s">
        <v>22</v>
      </c>
      <c r="B2" s="61"/>
      <c r="C2" s="61"/>
      <c r="D2" s="62"/>
      <c r="E2" s="62"/>
      <c r="F2" s="62"/>
      <c r="G2" s="62"/>
      <c r="H2" s="63"/>
      <c r="I2" s="64"/>
    </row>
    <row r="3" spans="1:10" s="9" customFormat="1" ht="18" customHeight="1">
      <c r="A3" s="8" t="s">
        <v>23</v>
      </c>
      <c r="B3" s="56" t="s">
        <v>226</v>
      </c>
      <c r="C3" s="57"/>
      <c r="D3" s="58"/>
      <c r="E3" s="58"/>
      <c r="F3" s="58"/>
      <c r="G3" s="58"/>
      <c r="H3" s="58"/>
      <c r="I3" s="59"/>
    </row>
    <row r="4" spans="1:10" s="9" customFormat="1" ht="18" customHeight="1">
      <c r="A4" s="8" t="s">
        <v>24</v>
      </c>
      <c r="B4" s="56" t="s">
        <v>100</v>
      </c>
      <c r="C4" s="57"/>
      <c r="D4" s="58"/>
      <c r="E4" s="58"/>
      <c r="F4" s="58"/>
      <c r="G4" s="58"/>
      <c r="H4" s="58"/>
      <c r="I4" s="59"/>
    </row>
    <row r="5" spans="1:10" s="9" customFormat="1" ht="18" customHeight="1">
      <c r="A5" s="8" t="s">
        <v>25</v>
      </c>
      <c r="B5" s="56" t="s">
        <v>26</v>
      </c>
      <c r="C5" s="57"/>
      <c r="D5" s="58"/>
      <c r="E5" s="58"/>
      <c r="F5" s="58"/>
      <c r="G5" s="58"/>
      <c r="H5" s="58"/>
      <c r="I5" s="59"/>
    </row>
    <row r="6" spans="1:10" s="9" customFormat="1" ht="18" customHeight="1">
      <c r="A6" s="8" t="s">
        <v>101</v>
      </c>
      <c r="B6" s="65">
        <v>0.26429999999999998</v>
      </c>
      <c r="C6" s="66"/>
      <c r="D6" s="26"/>
      <c r="E6" s="26"/>
      <c r="F6" s="26"/>
      <c r="G6" s="26"/>
      <c r="H6" s="26"/>
      <c r="I6" s="27"/>
    </row>
    <row r="7" spans="1:10" s="9" customFormat="1" ht="18" customHeight="1">
      <c r="A7" s="8"/>
      <c r="B7" s="25"/>
      <c r="C7" s="34"/>
      <c r="D7" s="26"/>
      <c r="E7" s="26"/>
      <c r="F7" s="26"/>
      <c r="G7" s="26"/>
      <c r="H7" s="26"/>
      <c r="I7" s="27"/>
    </row>
    <row r="8" spans="1:10" s="11" customFormat="1" ht="36">
      <c r="A8" s="67" t="s">
        <v>0</v>
      </c>
      <c r="B8" s="71" t="s">
        <v>96</v>
      </c>
      <c r="C8" s="71" t="s">
        <v>97</v>
      </c>
      <c r="D8" s="67" t="s">
        <v>1</v>
      </c>
      <c r="E8" s="67" t="s">
        <v>2</v>
      </c>
      <c r="F8" s="67" t="s">
        <v>3</v>
      </c>
      <c r="G8" s="10" t="s">
        <v>98</v>
      </c>
      <c r="H8" s="28" t="s">
        <v>99</v>
      </c>
      <c r="I8" s="67" t="s">
        <v>8</v>
      </c>
    </row>
    <row r="9" spans="1:10" s="11" customFormat="1" ht="12">
      <c r="A9" s="67"/>
      <c r="B9" s="72"/>
      <c r="C9" s="72"/>
      <c r="D9" s="67"/>
      <c r="E9" s="67"/>
      <c r="F9" s="67"/>
      <c r="G9" s="12" t="s">
        <v>4</v>
      </c>
      <c r="H9" s="12" t="s">
        <v>4</v>
      </c>
      <c r="I9" s="67"/>
    </row>
    <row r="10" spans="1:10" s="15" customFormat="1" ht="15.95" customHeight="1">
      <c r="A10" s="13">
        <v>1</v>
      </c>
      <c r="B10" s="14"/>
      <c r="C10" s="32"/>
      <c r="D10" s="68" t="s">
        <v>27</v>
      </c>
      <c r="E10" s="69"/>
      <c r="F10" s="69"/>
      <c r="G10" s="69"/>
      <c r="H10" s="69"/>
      <c r="I10" s="70"/>
    </row>
    <row r="11" spans="1:10" s="16" customFormat="1" ht="15.95" customHeight="1">
      <c r="A11" s="81" t="s">
        <v>5</v>
      </c>
      <c r="B11" s="82" t="s">
        <v>106</v>
      </c>
      <c r="C11" s="82" t="s">
        <v>102</v>
      </c>
      <c r="D11" s="83" t="s">
        <v>105</v>
      </c>
      <c r="E11" s="81" t="s">
        <v>28</v>
      </c>
      <c r="F11" s="84">
        <v>3</v>
      </c>
      <c r="G11" s="85">
        <v>240</v>
      </c>
      <c r="H11" s="85">
        <f t="shared" ref="H11:H22" si="0">1.2643*G11</f>
        <v>303.43200000000002</v>
      </c>
      <c r="I11" s="86">
        <f t="shared" ref="I11:I21" si="1">F11*H11</f>
        <v>910.29600000000005</v>
      </c>
    </row>
    <row r="12" spans="1:10" s="16" customFormat="1" ht="15.95" customHeight="1">
      <c r="A12" s="82" t="s">
        <v>6</v>
      </c>
      <c r="B12" s="87">
        <v>97622</v>
      </c>
      <c r="C12" s="82" t="s">
        <v>102</v>
      </c>
      <c r="D12" s="88" t="s">
        <v>55</v>
      </c>
      <c r="E12" s="89" t="s">
        <v>56</v>
      </c>
      <c r="F12" s="88">
        <v>13.16</v>
      </c>
      <c r="G12" s="90">
        <v>38.700000000000003</v>
      </c>
      <c r="H12" s="85">
        <f t="shared" si="0"/>
        <v>48.92841</v>
      </c>
      <c r="I12" s="86">
        <f t="shared" si="1"/>
        <v>643.89787560000002</v>
      </c>
      <c r="J12" s="16">
        <f>SUM(I1:I158)</f>
        <v>383490.70173501992</v>
      </c>
    </row>
    <row r="13" spans="1:10" s="16" customFormat="1" ht="15.95" customHeight="1">
      <c r="A13" s="82" t="s">
        <v>107</v>
      </c>
      <c r="B13" s="87">
        <v>97633</v>
      </c>
      <c r="C13" s="82" t="s">
        <v>102</v>
      </c>
      <c r="D13" s="88" t="s">
        <v>103</v>
      </c>
      <c r="E13" s="89" t="s">
        <v>57</v>
      </c>
      <c r="F13" s="88">
        <v>163.34</v>
      </c>
      <c r="G13" s="90">
        <v>15.6</v>
      </c>
      <c r="H13" s="85">
        <f t="shared" si="0"/>
        <v>19.72308</v>
      </c>
      <c r="I13" s="86">
        <f t="shared" si="1"/>
        <v>3221.5678871999999</v>
      </c>
    </row>
    <row r="14" spans="1:10" s="16" customFormat="1" ht="15.95" customHeight="1">
      <c r="A14" s="82" t="s">
        <v>109</v>
      </c>
      <c r="B14" s="87">
        <v>97644</v>
      </c>
      <c r="C14" s="82" t="s">
        <v>102</v>
      </c>
      <c r="D14" s="88" t="s">
        <v>104</v>
      </c>
      <c r="E14" s="89" t="s">
        <v>57</v>
      </c>
      <c r="F14" s="88">
        <v>8.82</v>
      </c>
      <c r="G14" s="90">
        <v>6.39</v>
      </c>
      <c r="H14" s="85">
        <f t="shared" si="0"/>
        <v>8.0788770000000003</v>
      </c>
      <c r="I14" s="86">
        <f t="shared" si="1"/>
        <v>71.25569514</v>
      </c>
    </row>
    <row r="15" spans="1:10" s="16" customFormat="1" ht="15.95" customHeight="1">
      <c r="A15" s="82" t="s">
        <v>10</v>
      </c>
      <c r="B15" s="87">
        <v>97663</v>
      </c>
      <c r="C15" s="82" t="s">
        <v>102</v>
      </c>
      <c r="D15" s="88" t="s">
        <v>108</v>
      </c>
      <c r="E15" s="89" t="s">
        <v>58</v>
      </c>
      <c r="F15" s="88">
        <v>5</v>
      </c>
      <c r="G15" s="90">
        <v>8.6999999999999993</v>
      </c>
      <c r="H15" s="85">
        <f t="shared" si="0"/>
        <v>10.999409999999999</v>
      </c>
      <c r="I15" s="86">
        <f t="shared" si="1"/>
        <v>54.997049999999994</v>
      </c>
    </row>
    <row r="16" spans="1:10" s="16" customFormat="1" ht="32.1" customHeight="1">
      <c r="A16" s="82" t="s">
        <v>11</v>
      </c>
      <c r="B16" s="87">
        <v>97662</v>
      </c>
      <c r="C16" s="82" t="s">
        <v>102</v>
      </c>
      <c r="D16" s="35" t="s">
        <v>110</v>
      </c>
      <c r="E16" s="89" t="s">
        <v>31</v>
      </c>
      <c r="F16" s="88">
        <v>55</v>
      </c>
      <c r="G16" s="90">
        <v>0.33</v>
      </c>
      <c r="H16" s="85">
        <f t="shared" si="0"/>
        <v>0.41721900000000001</v>
      </c>
      <c r="I16" s="86">
        <f t="shared" si="1"/>
        <v>22.947044999999999</v>
      </c>
    </row>
    <row r="17" spans="1:9" s="16" customFormat="1" ht="15.95" customHeight="1">
      <c r="A17" s="82" t="s">
        <v>12</v>
      </c>
      <c r="B17" s="87">
        <v>97665</v>
      </c>
      <c r="C17" s="82" t="s">
        <v>102</v>
      </c>
      <c r="D17" s="35" t="s">
        <v>111</v>
      </c>
      <c r="E17" s="89" t="s">
        <v>58</v>
      </c>
      <c r="F17" s="88">
        <v>2</v>
      </c>
      <c r="G17" s="90">
        <v>0.99</v>
      </c>
      <c r="H17" s="85">
        <f t="shared" si="0"/>
        <v>1.251657</v>
      </c>
      <c r="I17" s="86">
        <f t="shared" si="1"/>
        <v>2.503314</v>
      </c>
    </row>
    <row r="18" spans="1:9" s="16" customFormat="1" ht="32.1" customHeight="1">
      <c r="A18" s="82" t="s">
        <v>59</v>
      </c>
      <c r="B18" s="87">
        <v>97660</v>
      </c>
      <c r="C18" s="82" t="s">
        <v>102</v>
      </c>
      <c r="D18" s="35" t="s">
        <v>112</v>
      </c>
      <c r="E18" s="89" t="s">
        <v>58</v>
      </c>
      <c r="F18" s="88">
        <v>10</v>
      </c>
      <c r="G18" s="90">
        <v>0.5</v>
      </c>
      <c r="H18" s="85">
        <f t="shared" si="0"/>
        <v>0.63214999999999999</v>
      </c>
      <c r="I18" s="86">
        <f t="shared" si="1"/>
        <v>6.3215000000000003</v>
      </c>
    </row>
    <row r="19" spans="1:9" s="16" customFormat="1" ht="15.95" customHeight="1">
      <c r="A19" s="82" t="s">
        <v>60</v>
      </c>
      <c r="B19" s="87">
        <v>97661</v>
      </c>
      <c r="C19" s="82" t="s">
        <v>102</v>
      </c>
      <c r="D19" s="35" t="s">
        <v>113</v>
      </c>
      <c r="E19" s="89" t="s">
        <v>31</v>
      </c>
      <c r="F19" s="88">
        <v>150</v>
      </c>
      <c r="G19" s="90">
        <v>0.5</v>
      </c>
      <c r="H19" s="85">
        <f t="shared" si="0"/>
        <v>0.63214999999999999</v>
      </c>
      <c r="I19" s="86">
        <f t="shared" si="1"/>
        <v>94.822500000000005</v>
      </c>
    </row>
    <row r="20" spans="1:9" s="16" customFormat="1" ht="15.95" customHeight="1">
      <c r="A20" s="82" t="s">
        <v>61</v>
      </c>
      <c r="B20" s="91">
        <v>42547</v>
      </c>
      <c r="C20" s="87" t="s">
        <v>114</v>
      </c>
      <c r="D20" s="92" t="s">
        <v>115</v>
      </c>
      <c r="E20" s="89" t="s">
        <v>57</v>
      </c>
      <c r="F20" s="88">
        <v>634.13</v>
      </c>
      <c r="G20" s="90">
        <v>15</v>
      </c>
      <c r="H20" s="85">
        <f t="shared" si="0"/>
        <v>18.964500000000001</v>
      </c>
      <c r="I20" s="86">
        <f t="shared" si="1"/>
        <v>12025.958385</v>
      </c>
    </row>
    <row r="21" spans="1:9" s="16" customFormat="1" ht="15.95" customHeight="1">
      <c r="A21" s="82" t="s">
        <v>129</v>
      </c>
      <c r="B21" s="87">
        <v>97647</v>
      </c>
      <c r="C21" s="82" t="s">
        <v>102</v>
      </c>
      <c r="D21" s="35" t="s">
        <v>130</v>
      </c>
      <c r="E21" s="89" t="s">
        <v>57</v>
      </c>
      <c r="F21" s="88">
        <v>121</v>
      </c>
      <c r="G21" s="90">
        <v>2.4500000000000002</v>
      </c>
      <c r="H21" s="85">
        <f t="shared" si="0"/>
        <v>3.0975350000000001</v>
      </c>
      <c r="I21" s="86">
        <f t="shared" si="1"/>
        <v>374.80173500000001</v>
      </c>
    </row>
    <row r="22" spans="1:9" s="16" customFormat="1" ht="15.95" customHeight="1">
      <c r="A22" s="82" t="s">
        <v>157</v>
      </c>
      <c r="B22" s="87">
        <v>43947</v>
      </c>
      <c r="C22" s="87" t="s">
        <v>114</v>
      </c>
      <c r="D22" s="35" t="s">
        <v>156</v>
      </c>
      <c r="E22" s="89" t="s">
        <v>57</v>
      </c>
      <c r="F22" s="88">
        <v>680</v>
      </c>
      <c r="G22" s="90">
        <v>5</v>
      </c>
      <c r="H22" s="85">
        <f t="shared" si="0"/>
        <v>6.3215000000000003</v>
      </c>
      <c r="I22" s="86">
        <f t="shared" ref="I22" si="2">F22*H22</f>
        <v>4298.62</v>
      </c>
    </row>
    <row r="23" spans="1:9" s="16" customFormat="1" ht="15.95" customHeight="1">
      <c r="A23" s="82"/>
      <c r="B23" s="87"/>
      <c r="C23" s="87"/>
      <c r="D23" s="35"/>
      <c r="E23" s="89"/>
      <c r="F23" s="88"/>
      <c r="G23" s="90"/>
      <c r="H23" s="90"/>
      <c r="I23" s="86"/>
    </row>
    <row r="24" spans="1:9" s="16" customFormat="1" ht="15.95" customHeight="1">
      <c r="A24" s="82"/>
      <c r="B24" s="87"/>
      <c r="C24" s="87"/>
      <c r="D24" s="35"/>
      <c r="E24" s="89"/>
      <c r="F24" s="88"/>
      <c r="G24" s="90"/>
      <c r="H24" s="90"/>
      <c r="I24" s="86"/>
    </row>
    <row r="25" spans="1:9" s="16" customFormat="1" ht="15.95" customHeight="1">
      <c r="A25" s="82"/>
      <c r="B25" s="87"/>
      <c r="C25" s="87"/>
      <c r="D25" s="35"/>
      <c r="E25" s="89"/>
      <c r="F25" s="88"/>
      <c r="G25" s="90"/>
      <c r="H25" s="90"/>
      <c r="I25" s="86"/>
    </row>
    <row r="26" spans="1:9" s="17" customFormat="1" ht="15.95" customHeight="1">
      <c r="A26" s="93" t="s">
        <v>9</v>
      </c>
      <c r="B26" s="94"/>
      <c r="C26" s="94"/>
      <c r="D26" s="95"/>
      <c r="E26" s="95"/>
      <c r="F26" s="95"/>
      <c r="G26" s="96"/>
      <c r="H26" s="97"/>
      <c r="I26" s="98">
        <f>SUM(I11:I25)</f>
        <v>21727.988986939999</v>
      </c>
    </row>
    <row r="27" spans="1:9" s="17" customFormat="1" ht="15.95" customHeight="1">
      <c r="A27" s="99"/>
      <c r="B27" s="100"/>
      <c r="C27" s="100"/>
      <c r="D27" s="100"/>
      <c r="E27" s="100"/>
      <c r="F27" s="100"/>
      <c r="G27" s="100"/>
      <c r="H27" s="100"/>
      <c r="I27" s="101"/>
    </row>
    <row r="28" spans="1:9" s="15" customFormat="1" ht="15.95" customHeight="1">
      <c r="A28" s="102">
        <v>2</v>
      </c>
      <c r="B28" s="103"/>
      <c r="C28" s="104"/>
      <c r="D28" s="105" t="s">
        <v>116</v>
      </c>
      <c r="E28" s="106"/>
      <c r="F28" s="106"/>
      <c r="G28" s="106"/>
      <c r="H28" s="106"/>
      <c r="I28" s="107"/>
    </row>
    <row r="29" spans="1:9" s="16" customFormat="1" ht="15.95" customHeight="1">
      <c r="A29" s="82"/>
      <c r="B29" s="108"/>
      <c r="C29" s="109"/>
      <c r="D29" s="110" t="s">
        <v>132</v>
      </c>
      <c r="E29" s="1"/>
      <c r="F29" s="2"/>
      <c r="G29" s="3"/>
      <c r="H29" s="3"/>
      <c r="I29" s="4"/>
    </row>
    <row r="30" spans="1:9" s="16" customFormat="1" ht="15.95" customHeight="1">
      <c r="A30" s="82" t="s">
        <v>13</v>
      </c>
      <c r="B30" s="82">
        <v>3106121</v>
      </c>
      <c r="C30" s="109" t="s">
        <v>118</v>
      </c>
      <c r="D30" s="111" t="s">
        <v>117</v>
      </c>
      <c r="E30" s="1" t="s">
        <v>16</v>
      </c>
      <c r="F30" s="2">
        <v>13.16</v>
      </c>
      <c r="G30" s="3">
        <v>77</v>
      </c>
      <c r="H30" s="85">
        <f t="shared" ref="H30:H34" si="3">1.2643*G30</f>
        <v>97.351100000000002</v>
      </c>
      <c r="I30" s="4">
        <f>F30*H30</f>
        <v>1281.140476</v>
      </c>
    </row>
    <row r="31" spans="1:9" s="16" customFormat="1" ht="32.1" customHeight="1">
      <c r="A31" s="82" t="s">
        <v>14</v>
      </c>
      <c r="B31" s="82">
        <v>92775</v>
      </c>
      <c r="C31" s="82" t="s">
        <v>102</v>
      </c>
      <c r="D31" s="112" t="s">
        <v>119</v>
      </c>
      <c r="E31" s="1" t="s">
        <v>30</v>
      </c>
      <c r="F31" s="2">
        <v>18.87</v>
      </c>
      <c r="G31" s="3">
        <v>12.23</v>
      </c>
      <c r="H31" s="85">
        <f t="shared" si="3"/>
        <v>15.462389</v>
      </c>
      <c r="I31" s="4">
        <f>F31*H31</f>
        <v>291.77528043000001</v>
      </c>
    </row>
    <row r="32" spans="1:9" s="16" customFormat="1" ht="32.1" customHeight="1">
      <c r="A32" s="82" t="s">
        <v>62</v>
      </c>
      <c r="B32" s="82">
        <v>92777</v>
      </c>
      <c r="C32" s="82" t="s">
        <v>102</v>
      </c>
      <c r="D32" s="112" t="s">
        <v>121</v>
      </c>
      <c r="E32" s="1" t="s">
        <v>30</v>
      </c>
      <c r="F32" s="2">
        <v>14.85</v>
      </c>
      <c r="G32" s="3">
        <v>10</v>
      </c>
      <c r="H32" s="85">
        <f t="shared" si="3"/>
        <v>12.643000000000001</v>
      </c>
      <c r="I32" s="4">
        <f>F32*H32</f>
        <v>187.74854999999999</v>
      </c>
    </row>
    <row r="33" spans="1:9" s="16" customFormat="1" ht="32.1" customHeight="1">
      <c r="A33" s="82" t="s">
        <v>15</v>
      </c>
      <c r="B33" s="82">
        <v>92778</v>
      </c>
      <c r="C33" s="82" t="s">
        <v>102</v>
      </c>
      <c r="D33" s="112" t="s">
        <v>122</v>
      </c>
      <c r="E33" s="1" t="s">
        <v>30</v>
      </c>
      <c r="F33" s="2">
        <v>23.2</v>
      </c>
      <c r="G33" s="3">
        <v>8.16</v>
      </c>
      <c r="H33" s="85">
        <f t="shared" si="3"/>
        <v>10.316687999999999</v>
      </c>
      <c r="I33" s="4">
        <f>F33*H33</f>
        <v>239.34716159999996</v>
      </c>
    </row>
    <row r="34" spans="1:9" s="16" customFormat="1" ht="15.95" customHeight="1">
      <c r="A34" s="82" t="s">
        <v>51</v>
      </c>
      <c r="B34" s="109">
        <v>94965</v>
      </c>
      <c r="C34" s="109" t="s">
        <v>102</v>
      </c>
      <c r="D34" s="111" t="s">
        <v>120</v>
      </c>
      <c r="E34" s="1" t="s">
        <v>17</v>
      </c>
      <c r="F34" s="2">
        <v>0.92</v>
      </c>
      <c r="G34" s="3">
        <v>325</v>
      </c>
      <c r="H34" s="85">
        <f t="shared" si="3"/>
        <v>410.89749999999998</v>
      </c>
      <c r="I34" s="4">
        <f>F34*H34</f>
        <v>378.02569999999997</v>
      </c>
    </row>
    <row r="35" spans="1:9" s="16" customFormat="1" ht="15.95" customHeight="1">
      <c r="A35" s="82"/>
      <c r="B35" s="82"/>
      <c r="C35" s="109"/>
      <c r="D35" s="111"/>
      <c r="E35" s="1"/>
      <c r="F35" s="2"/>
      <c r="G35" s="3"/>
      <c r="H35" s="3"/>
      <c r="I35" s="4"/>
    </row>
    <row r="36" spans="1:9" s="16" customFormat="1" ht="15.95" customHeight="1">
      <c r="A36" s="82"/>
      <c r="B36" s="108"/>
      <c r="C36" s="109"/>
      <c r="D36" s="110" t="s">
        <v>133</v>
      </c>
      <c r="E36" s="1"/>
      <c r="F36" s="2"/>
      <c r="G36" s="3"/>
      <c r="H36" s="3"/>
      <c r="I36" s="4"/>
    </row>
    <row r="37" spans="1:9" s="16" customFormat="1" ht="15.95" customHeight="1">
      <c r="A37" s="82" t="s">
        <v>52</v>
      </c>
      <c r="B37" s="82">
        <v>3106121</v>
      </c>
      <c r="C37" s="109" t="s">
        <v>118</v>
      </c>
      <c r="D37" s="111" t="s">
        <v>117</v>
      </c>
      <c r="E37" s="1" t="s">
        <v>16</v>
      </c>
      <c r="F37" s="2">
        <v>12.2</v>
      </c>
      <c r="G37" s="3">
        <v>77</v>
      </c>
      <c r="H37" s="85">
        <f t="shared" ref="H37:H41" si="4">1.2643*G37</f>
        <v>97.351100000000002</v>
      </c>
      <c r="I37" s="4">
        <f>F37*H37</f>
        <v>1187.6834200000001</v>
      </c>
    </row>
    <row r="38" spans="1:9" s="16" customFormat="1" ht="32.1" customHeight="1">
      <c r="A38" s="82" t="s">
        <v>53</v>
      </c>
      <c r="B38" s="82">
        <v>92775</v>
      </c>
      <c r="C38" s="82" t="s">
        <v>102</v>
      </c>
      <c r="D38" s="112" t="s">
        <v>119</v>
      </c>
      <c r="E38" s="1" t="s">
        <v>30</v>
      </c>
      <c r="F38" s="2">
        <v>21.26</v>
      </c>
      <c r="G38" s="3">
        <v>12.23</v>
      </c>
      <c r="H38" s="85">
        <f t="shared" si="4"/>
        <v>15.462389</v>
      </c>
      <c r="I38" s="4">
        <f>F38*H38</f>
        <v>328.73039014</v>
      </c>
    </row>
    <row r="39" spans="1:9" s="16" customFormat="1" ht="32.1" customHeight="1">
      <c r="A39" s="82" t="s">
        <v>54</v>
      </c>
      <c r="B39" s="82">
        <v>92777</v>
      </c>
      <c r="C39" s="82" t="s">
        <v>102</v>
      </c>
      <c r="D39" s="112" t="s">
        <v>121</v>
      </c>
      <c r="E39" s="1" t="s">
        <v>30</v>
      </c>
      <c r="F39" s="2">
        <v>24.1</v>
      </c>
      <c r="G39" s="3">
        <v>10</v>
      </c>
      <c r="H39" s="85">
        <f t="shared" si="4"/>
        <v>12.643000000000001</v>
      </c>
      <c r="I39" s="4">
        <f>F39*H39</f>
        <v>304.69630000000001</v>
      </c>
    </row>
    <row r="40" spans="1:9" s="16" customFormat="1" ht="32.1" customHeight="1">
      <c r="A40" s="82" t="s">
        <v>124</v>
      </c>
      <c r="B40" s="82">
        <v>92778</v>
      </c>
      <c r="C40" s="82" t="s">
        <v>102</v>
      </c>
      <c r="D40" s="112" t="s">
        <v>122</v>
      </c>
      <c r="E40" s="1" t="s">
        <v>30</v>
      </c>
      <c r="F40" s="2">
        <v>37.64</v>
      </c>
      <c r="G40" s="3">
        <v>8.16</v>
      </c>
      <c r="H40" s="85">
        <f t="shared" si="4"/>
        <v>10.316687999999999</v>
      </c>
      <c r="I40" s="4">
        <f>F40*H40</f>
        <v>388.32013631999996</v>
      </c>
    </row>
    <row r="41" spans="1:9" s="16" customFormat="1" ht="15.95" customHeight="1">
      <c r="A41" s="82" t="s">
        <v>125</v>
      </c>
      <c r="B41" s="109">
        <v>94965</v>
      </c>
      <c r="C41" s="109" t="s">
        <v>102</v>
      </c>
      <c r="D41" s="111" t="s">
        <v>120</v>
      </c>
      <c r="E41" s="82" t="s">
        <v>17</v>
      </c>
      <c r="F41" s="113">
        <v>0.53</v>
      </c>
      <c r="G41" s="85">
        <v>325</v>
      </c>
      <c r="H41" s="85">
        <f t="shared" si="4"/>
        <v>410.89749999999998</v>
      </c>
      <c r="I41" s="86">
        <f>F41*H41</f>
        <v>217.77567500000001</v>
      </c>
    </row>
    <row r="42" spans="1:9" s="16" customFormat="1" ht="15.95" customHeight="1">
      <c r="A42" s="82"/>
      <c r="B42" s="82"/>
      <c r="C42" s="109"/>
      <c r="D42" s="114"/>
      <c r="E42" s="82"/>
      <c r="F42" s="113"/>
      <c r="G42" s="85"/>
      <c r="H42" s="85"/>
      <c r="I42" s="86"/>
    </row>
    <row r="43" spans="1:9" s="16" customFormat="1" ht="15.95" customHeight="1">
      <c r="A43" s="82"/>
      <c r="B43" s="108"/>
      <c r="C43" s="109"/>
      <c r="D43" s="110" t="s">
        <v>139</v>
      </c>
      <c r="E43" s="82"/>
      <c r="F43" s="113"/>
      <c r="G43" s="85"/>
      <c r="H43" s="85"/>
      <c r="I43" s="86"/>
    </row>
    <row r="44" spans="1:9" s="16" customFormat="1" ht="15.95" customHeight="1">
      <c r="A44" s="82" t="s">
        <v>134</v>
      </c>
      <c r="B44" s="82">
        <v>3106121</v>
      </c>
      <c r="C44" s="109" t="s">
        <v>118</v>
      </c>
      <c r="D44" s="111" t="s">
        <v>117</v>
      </c>
      <c r="E44" s="82" t="s">
        <v>16</v>
      </c>
      <c r="F44" s="113">
        <v>48.8</v>
      </c>
      <c r="G44" s="85">
        <v>77</v>
      </c>
      <c r="H44" s="85">
        <f t="shared" ref="H44:H48" si="5">1.2643*G44</f>
        <v>97.351100000000002</v>
      </c>
      <c r="I44" s="86">
        <f>F44*H44</f>
        <v>4750.7336800000003</v>
      </c>
    </row>
    <row r="45" spans="1:9" s="16" customFormat="1" ht="32.1" customHeight="1">
      <c r="A45" s="82" t="s">
        <v>135</v>
      </c>
      <c r="B45" s="82">
        <v>92775</v>
      </c>
      <c r="C45" s="82" t="s">
        <v>102</v>
      </c>
      <c r="D45" s="112" t="s">
        <v>119</v>
      </c>
      <c r="E45" s="82" t="s">
        <v>30</v>
      </c>
      <c r="F45" s="113">
        <v>67.53</v>
      </c>
      <c r="G45" s="85">
        <v>12.23</v>
      </c>
      <c r="H45" s="85">
        <f t="shared" si="5"/>
        <v>15.462389</v>
      </c>
      <c r="I45" s="86">
        <f>F45*H45</f>
        <v>1044.17512917</v>
      </c>
    </row>
    <row r="46" spans="1:9" s="16" customFormat="1" ht="32.1" customHeight="1">
      <c r="A46" s="82" t="s">
        <v>136</v>
      </c>
      <c r="B46" s="82">
        <v>92778</v>
      </c>
      <c r="C46" s="82" t="s">
        <v>102</v>
      </c>
      <c r="D46" s="112" t="s">
        <v>122</v>
      </c>
      <c r="E46" s="82" t="s">
        <v>30</v>
      </c>
      <c r="F46" s="113">
        <v>75.27</v>
      </c>
      <c r="G46" s="85">
        <v>10</v>
      </c>
      <c r="H46" s="85">
        <f t="shared" si="5"/>
        <v>12.643000000000001</v>
      </c>
      <c r="I46" s="86">
        <f>F46*H46</f>
        <v>951.63860999999997</v>
      </c>
    </row>
    <row r="47" spans="1:9" s="16" customFormat="1" ht="32.1" customHeight="1">
      <c r="A47" s="82" t="s">
        <v>137</v>
      </c>
      <c r="B47" s="82">
        <v>92779</v>
      </c>
      <c r="C47" s="82" t="s">
        <v>102</v>
      </c>
      <c r="D47" s="112" t="s">
        <v>123</v>
      </c>
      <c r="E47" s="82" t="s">
        <v>30</v>
      </c>
      <c r="F47" s="113">
        <v>117.49</v>
      </c>
      <c r="G47" s="113">
        <v>7.17</v>
      </c>
      <c r="H47" s="85">
        <f t="shared" si="5"/>
        <v>9.0650309999999994</v>
      </c>
      <c r="I47" s="86">
        <f>F47*H47</f>
        <v>1065.0504921899999</v>
      </c>
    </row>
    <row r="48" spans="1:9" s="16" customFormat="1" ht="15.95" customHeight="1">
      <c r="A48" s="82" t="s">
        <v>138</v>
      </c>
      <c r="B48" s="109">
        <v>94965</v>
      </c>
      <c r="C48" s="109" t="s">
        <v>102</v>
      </c>
      <c r="D48" s="111" t="s">
        <v>120</v>
      </c>
      <c r="E48" s="82" t="s">
        <v>17</v>
      </c>
      <c r="F48" s="113">
        <v>3.42</v>
      </c>
      <c r="G48" s="85">
        <v>325</v>
      </c>
      <c r="H48" s="85">
        <f t="shared" si="5"/>
        <v>410.89749999999998</v>
      </c>
      <c r="I48" s="86">
        <f>F48*H48</f>
        <v>1405.26945</v>
      </c>
    </row>
    <row r="49" spans="1:9" s="16" customFormat="1" ht="15.95" customHeight="1">
      <c r="A49" s="82"/>
      <c r="B49" s="82"/>
      <c r="C49" s="109"/>
      <c r="D49" s="111"/>
      <c r="E49" s="82"/>
      <c r="F49" s="113"/>
      <c r="G49" s="85"/>
      <c r="H49" s="85"/>
      <c r="I49" s="86"/>
    </row>
    <row r="50" spans="1:9" s="17" customFormat="1" ht="15.95" customHeight="1">
      <c r="A50" s="93" t="s">
        <v>9</v>
      </c>
      <c r="B50" s="94"/>
      <c r="C50" s="94"/>
      <c r="D50" s="95"/>
      <c r="E50" s="95"/>
      <c r="F50" s="95"/>
      <c r="G50" s="96"/>
      <c r="H50" s="97"/>
      <c r="I50" s="98">
        <f>SUM(I28:I49)</f>
        <v>14022.110450849999</v>
      </c>
    </row>
    <row r="51" spans="1:9" s="36" customFormat="1" ht="15.95" customHeight="1">
      <c r="A51" s="115"/>
      <c r="B51" s="116"/>
      <c r="C51" s="116"/>
      <c r="D51" s="117"/>
      <c r="E51" s="117"/>
      <c r="F51" s="117"/>
      <c r="G51" s="117"/>
      <c r="H51" s="117"/>
      <c r="I51" s="118"/>
    </row>
    <row r="52" spans="1:9" s="17" customFormat="1" ht="15.95" customHeight="1">
      <c r="A52" s="102">
        <v>3</v>
      </c>
      <c r="B52" s="119"/>
      <c r="C52" s="120"/>
      <c r="D52" s="121" t="s">
        <v>33</v>
      </c>
      <c r="E52" s="100"/>
      <c r="F52" s="100"/>
      <c r="G52" s="100"/>
      <c r="H52" s="100"/>
      <c r="I52" s="101"/>
    </row>
    <row r="53" spans="1:9" s="36" customFormat="1" ht="15.95" customHeight="1">
      <c r="A53" s="122" t="s">
        <v>128</v>
      </c>
      <c r="B53" s="122" t="s">
        <v>126</v>
      </c>
      <c r="C53" s="122" t="s">
        <v>102</v>
      </c>
      <c r="D53" s="123" t="s">
        <v>127</v>
      </c>
      <c r="E53" s="122" t="s">
        <v>16</v>
      </c>
      <c r="F53" s="124">
        <v>35.5</v>
      </c>
      <c r="G53" s="125">
        <v>48.4</v>
      </c>
      <c r="H53" s="85">
        <f t="shared" ref="H53" si="6">1.2643*G53</f>
        <v>61.192119999999996</v>
      </c>
      <c r="I53" s="126">
        <f>F53*H53</f>
        <v>2172.32026</v>
      </c>
    </row>
    <row r="54" spans="1:9" s="36" customFormat="1" ht="15.95" customHeight="1">
      <c r="A54" s="82"/>
      <c r="B54" s="82"/>
      <c r="C54" s="82"/>
      <c r="D54" s="127"/>
      <c r="E54" s="122"/>
      <c r="F54" s="124"/>
      <c r="G54" s="85"/>
      <c r="H54" s="85"/>
      <c r="I54" s="128"/>
    </row>
    <row r="55" spans="1:9" s="36" customFormat="1" ht="15.95" customHeight="1">
      <c r="A55" s="93" t="s">
        <v>9</v>
      </c>
      <c r="B55" s="94"/>
      <c r="C55" s="94"/>
      <c r="D55" s="95"/>
      <c r="E55" s="95"/>
      <c r="F55" s="95"/>
      <c r="G55" s="96"/>
      <c r="H55" s="97"/>
      <c r="I55" s="98">
        <f>SUM(I52:I53)</f>
        <v>2172.32026</v>
      </c>
    </row>
    <row r="56" spans="1:9" s="36" customFormat="1" ht="15.95" customHeight="1">
      <c r="A56" s="129"/>
      <c r="B56" s="130"/>
      <c r="C56" s="130"/>
      <c r="D56" s="131"/>
      <c r="E56" s="131"/>
      <c r="F56" s="131"/>
      <c r="G56" s="131"/>
      <c r="H56" s="131"/>
      <c r="I56" s="132"/>
    </row>
    <row r="57" spans="1:9" s="15" customFormat="1" ht="15.95" customHeight="1">
      <c r="A57" s="102">
        <v>4</v>
      </c>
      <c r="B57" s="103"/>
      <c r="C57" s="104"/>
      <c r="D57" s="105" t="s">
        <v>32</v>
      </c>
      <c r="E57" s="106"/>
      <c r="F57" s="106"/>
      <c r="G57" s="106"/>
      <c r="H57" s="106"/>
      <c r="I57" s="107"/>
    </row>
    <row r="58" spans="1:9" s="17" customFormat="1" ht="15.95" customHeight="1">
      <c r="A58" s="109" t="s">
        <v>140</v>
      </c>
      <c r="B58" s="109">
        <v>87479</v>
      </c>
      <c r="C58" s="109" t="s">
        <v>102</v>
      </c>
      <c r="D58" s="123" t="s">
        <v>168</v>
      </c>
      <c r="E58" s="122" t="s">
        <v>16</v>
      </c>
      <c r="F58" s="124">
        <v>247.21</v>
      </c>
      <c r="G58" s="85">
        <v>45.1</v>
      </c>
      <c r="H58" s="85">
        <f t="shared" ref="H58:H60" si="7">1.2643*G58</f>
        <v>57.019930000000002</v>
      </c>
      <c r="I58" s="128">
        <f>F58*H58</f>
        <v>14095.8968953</v>
      </c>
    </row>
    <row r="59" spans="1:9" s="17" customFormat="1" ht="32.1" customHeight="1">
      <c r="A59" s="109" t="s">
        <v>141</v>
      </c>
      <c r="B59" s="109">
        <v>95465</v>
      </c>
      <c r="C59" s="109" t="s">
        <v>102</v>
      </c>
      <c r="D59" s="123" t="s">
        <v>142</v>
      </c>
      <c r="E59" s="122" t="s">
        <v>16</v>
      </c>
      <c r="F59" s="124">
        <v>281</v>
      </c>
      <c r="G59" s="85">
        <v>87</v>
      </c>
      <c r="H59" s="85">
        <f t="shared" si="7"/>
        <v>109.9941</v>
      </c>
      <c r="I59" s="128">
        <f>F59*H59</f>
        <v>30908.342100000002</v>
      </c>
    </row>
    <row r="60" spans="1:9" s="17" customFormat="1" ht="15.95" customHeight="1">
      <c r="A60" s="93" t="s">
        <v>9</v>
      </c>
      <c r="B60" s="94"/>
      <c r="C60" s="94"/>
      <c r="D60" s="95"/>
      <c r="E60" s="95"/>
      <c r="F60" s="95"/>
      <c r="G60" s="96"/>
      <c r="H60" s="85"/>
      <c r="I60" s="98">
        <f>SUM(I58:I59)</f>
        <v>45004.238995300002</v>
      </c>
    </row>
    <row r="61" spans="1:9" s="17" customFormat="1" ht="15.95" customHeight="1">
      <c r="A61" s="99"/>
      <c r="B61" s="100"/>
      <c r="C61" s="100"/>
      <c r="D61" s="100"/>
      <c r="E61" s="100"/>
      <c r="F61" s="100"/>
      <c r="G61" s="100"/>
      <c r="H61" s="100"/>
      <c r="I61" s="101"/>
    </row>
    <row r="62" spans="1:9" s="15" customFormat="1" ht="15.95" customHeight="1">
      <c r="A62" s="102">
        <v>5</v>
      </c>
      <c r="B62" s="102"/>
      <c r="C62" s="133"/>
      <c r="D62" s="105" t="s">
        <v>91</v>
      </c>
      <c r="E62" s="106"/>
      <c r="F62" s="106"/>
      <c r="G62" s="106"/>
      <c r="H62" s="106"/>
      <c r="I62" s="107"/>
    </row>
    <row r="63" spans="1:9" s="17" customFormat="1" ht="32.1" customHeight="1">
      <c r="A63" s="109" t="s">
        <v>149</v>
      </c>
      <c r="B63" s="109">
        <v>90791</v>
      </c>
      <c r="C63" s="109" t="s">
        <v>102</v>
      </c>
      <c r="D63" s="127" t="s">
        <v>143</v>
      </c>
      <c r="E63" s="82" t="s">
        <v>29</v>
      </c>
      <c r="F63" s="134">
        <v>4</v>
      </c>
      <c r="G63" s="85">
        <v>386</v>
      </c>
      <c r="H63" s="85">
        <f t="shared" ref="H63:H64" si="8">1.2643*G63</f>
        <v>488.01979999999998</v>
      </c>
      <c r="I63" s="128">
        <f t="shared" ref="I63:I68" si="9">F63*H63</f>
        <v>1952.0791999999999</v>
      </c>
    </row>
    <row r="64" spans="1:9" s="17" customFormat="1" ht="32.1" customHeight="1">
      <c r="A64" s="109" t="s">
        <v>150</v>
      </c>
      <c r="B64" s="109">
        <v>90793</v>
      </c>
      <c r="C64" s="109" t="s">
        <v>102</v>
      </c>
      <c r="D64" s="127" t="s">
        <v>144</v>
      </c>
      <c r="E64" s="82" t="s">
        <v>29</v>
      </c>
      <c r="F64" s="134">
        <v>1</v>
      </c>
      <c r="G64" s="85">
        <v>422</v>
      </c>
      <c r="H64" s="85">
        <f t="shared" si="8"/>
        <v>533.53459999999995</v>
      </c>
      <c r="I64" s="128">
        <f t="shared" si="9"/>
        <v>533.53459999999995</v>
      </c>
    </row>
    <row r="65" spans="1:9" s="17" customFormat="1" ht="15.95" customHeight="1">
      <c r="A65" s="109" t="s">
        <v>151</v>
      </c>
      <c r="B65" s="109" t="s">
        <v>227</v>
      </c>
      <c r="C65" s="109" t="s">
        <v>102</v>
      </c>
      <c r="D65" s="127" t="s">
        <v>145</v>
      </c>
      <c r="E65" s="122" t="s">
        <v>16</v>
      </c>
      <c r="F65" s="134">
        <v>5.7</v>
      </c>
      <c r="G65" s="85">
        <v>390</v>
      </c>
      <c r="H65" s="85">
        <f t="shared" ref="H65" si="10">1.2643*G65</f>
        <v>493.077</v>
      </c>
      <c r="I65" s="128">
        <f t="shared" si="9"/>
        <v>2810.5389</v>
      </c>
    </row>
    <row r="66" spans="1:9" s="17" customFormat="1" ht="15.95" customHeight="1">
      <c r="A66" s="109" t="s">
        <v>152</v>
      </c>
      <c r="B66" s="109">
        <v>68054</v>
      </c>
      <c r="C66" s="109" t="s">
        <v>102</v>
      </c>
      <c r="D66" s="127" t="s">
        <v>146</v>
      </c>
      <c r="E66" s="122" t="s">
        <v>16</v>
      </c>
      <c r="F66" s="134">
        <v>5.7</v>
      </c>
      <c r="G66" s="85">
        <v>230</v>
      </c>
      <c r="H66" s="85">
        <f t="shared" ref="H66" si="11">1.2643*G66</f>
        <v>290.78899999999999</v>
      </c>
      <c r="I66" s="128">
        <f t="shared" si="9"/>
        <v>1657.4973</v>
      </c>
    </row>
    <row r="67" spans="1:9" s="17" customFormat="1" ht="15.95" customHeight="1">
      <c r="A67" s="109" t="s">
        <v>153</v>
      </c>
      <c r="B67" s="109">
        <v>68054</v>
      </c>
      <c r="C67" s="109" t="s">
        <v>102</v>
      </c>
      <c r="D67" s="127" t="s">
        <v>147</v>
      </c>
      <c r="E67" s="122" t="s">
        <v>16</v>
      </c>
      <c r="F67" s="134">
        <v>2.4</v>
      </c>
      <c r="G67" s="85">
        <v>230</v>
      </c>
      <c r="H67" s="85">
        <f t="shared" ref="H67" si="12">1.2643*G67</f>
        <v>290.78899999999999</v>
      </c>
      <c r="I67" s="128">
        <f t="shared" si="9"/>
        <v>697.89359999999999</v>
      </c>
    </row>
    <row r="68" spans="1:9" s="17" customFormat="1" ht="15.95" customHeight="1">
      <c r="A68" s="109" t="s">
        <v>154</v>
      </c>
      <c r="B68" s="109">
        <v>94569</v>
      </c>
      <c r="C68" s="109" t="s">
        <v>102</v>
      </c>
      <c r="D68" s="127" t="s">
        <v>148</v>
      </c>
      <c r="E68" s="122" t="s">
        <v>16</v>
      </c>
      <c r="F68" s="134">
        <v>2.2000000000000002</v>
      </c>
      <c r="G68" s="85">
        <v>550</v>
      </c>
      <c r="H68" s="85">
        <f t="shared" ref="H68" si="13">1.2643*G68</f>
        <v>695.36500000000001</v>
      </c>
      <c r="I68" s="128">
        <f t="shared" si="9"/>
        <v>1529.8030000000001</v>
      </c>
    </row>
    <row r="69" spans="1:9" s="17" customFormat="1" ht="15.95" customHeight="1">
      <c r="A69" s="93" t="s">
        <v>9</v>
      </c>
      <c r="B69" s="94"/>
      <c r="C69" s="94"/>
      <c r="D69" s="95"/>
      <c r="E69" s="95"/>
      <c r="F69" s="95"/>
      <c r="G69" s="96"/>
      <c r="H69" s="97"/>
      <c r="I69" s="98">
        <f>SUM(I63:I68)</f>
        <v>9181.3466000000008</v>
      </c>
    </row>
    <row r="70" spans="1:9" s="17" customFormat="1" ht="15.95" customHeight="1">
      <c r="A70" s="99"/>
      <c r="B70" s="100"/>
      <c r="C70" s="100"/>
      <c r="D70" s="100"/>
      <c r="E70" s="100"/>
      <c r="F70" s="100"/>
      <c r="G70" s="100"/>
      <c r="H70" s="100"/>
      <c r="I70" s="101"/>
    </row>
    <row r="71" spans="1:9" s="17" customFormat="1" ht="15.95" customHeight="1">
      <c r="A71" s="102">
        <v>6</v>
      </c>
      <c r="B71" s="119"/>
      <c r="C71" s="120"/>
      <c r="D71" s="135" t="s">
        <v>37</v>
      </c>
      <c r="E71" s="100"/>
      <c r="F71" s="100"/>
      <c r="G71" s="100"/>
      <c r="H71" s="100"/>
      <c r="I71" s="101"/>
    </row>
    <row r="72" spans="1:9" s="17" customFormat="1" ht="15.95" customHeight="1">
      <c r="A72" s="122" t="s">
        <v>18</v>
      </c>
      <c r="B72" s="122">
        <v>87879</v>
      </c>
      <c r="C72" s="122" t="s">
        <v>102</v>
      </c>
      <c r="D72" s="123" t="s">
        <v>63</v>
      </c>
      <c r="E72" s="122" t="s">
        <v>16</v>
      </c>
      <c r="F72" s="124">
        <v>494.42</v>
      </c>
      <c r="G72" s="85">
        <v>4.7</v>
      </c>
      <c r="H72" s="85">
        <f t="shared" ref="H72:H73" si="14">1.2643*G72</f>
        <v>5.9422100000000002</v>
      </c>
      <c r="I72" s="128">
        <f>F72*H72</f>
        <v>2937.9474682</v>
      </c>
    </row>
    <row r="73" spans="1:9" s="17" customFormat="1" ht="15.95" customHeight="1">
      <c r="A73" s="109" t="s">
        <v>19</v>
      </c>
      <c r="B73" s="109">
        <v>87529</v>
      </c>
      <c r="C73" s="122" t="s">
        <v>102</v>
      </c>
      <c r="D73" s="127" t="s">
        <v>155</v>
      </c>
      <c r="E73" s="109" t="s">
        <v>16</v>
      </c>
      <c r="F73" s="124">
        <v>494.42</v>
      </c>
      <c r="G73" s="85">
        <v>18</v>
      </c>
      <c r="H73" s="85">
        <f t="shared" si="14"/>
        <v>22.757400000000001</v>
      </c>
      <c r="I73" s="128">
        <f>F73*H73</f>
        <v>11251.713708000001</v>
      </c>
    </row>
    <row r="74" spans="1:9" s="17" customFormat="1" ht="31.9" customHeight="1">
      <c r="A74" s="109" t="s">
        <v>20</v>
      </c>
      <c r="B74" s="109">
        <v>87265</v>
      </c>
      <c r="C74" s="122" t="s">
        <v>102</v>
      </c>
      <c r="D74" s="127" t="s">
        <v>64</v>
      </c>
      <c r="E74" s="109" t="s">
        <v>16</v>
      </c>
      <c r="F74" s="134">
        <v>46.4</v>
      </c>
      <c r="G74" s="85">
        <v>46</v>
      </c>
      <c r="H74" s="85">
        <f t="shared" ref="H74" si="15">1.2643*G74</f>
        <v>58.157800000000002</v>
      </c>
      <c r="I74" s="128">
        <f>F74*H74</f>
        <v>2698.5219200000001</v>
      </c>
    </row>
    <row r="75" spans="1:9" s="17" customFormat="1" ht="15.95" customHeight="1">
      <c r="A75" s="93" t="s">
        <v>9</v>
      </c>
      <c r="B75" s="94"/>
      <c r="C75" s="94"/>
      <c r="D75" s="95"/>
      <c r="E75" s="95"/>
      <c r="F75" s="95"/>
      <c r="G75" s="96"/>
      <c r="H75" s="97"/>
      <c r="I75" s="98">
        <f>SUM(I71:I74)</f>
        <v>16888.183096200002</v>
      </c>
    </row>
    <row r="76" spans="1:9" s="17" customFormat="1" ht="15.95" customHeight="1">
      <c r="A76" s="136"/>
      <c r="B76" s="137"/>
      <c r="C76" s="137"/>
      <c r="D76" s="137"/>
      <c r="E76" s="137"/>
      <c r="F76" s="137"/>
      <c r="G76" s="137"/>
      <c r="H76" s="137"/>
      <c r="I76" s="138"/>
    </row>
    <row r="77" spans="1:9" s="37" customFormat="1" ht="15.95" customHeight="1">
      <c r="A77" s="102">
        <v>7</v>
      </c>
      <c r="B77" s="119"/>
      <c r="C77" s="120"/>
      <c r="D77" s="135" t="s">
        <v>158</v>
      </c>
      <c r="E77" s="100"/>
      <c r="F77" s="100"/>
      <c r="G77" s="100"/>
      <c r="H77" s="100"/>
      <c r="I77" s="101"/>
    </row>
    <row r="78" spans="1:9" s="37" customFormat="1" ht="15.95" customHeight="1">
      <c r="A78" s="122" t="s">
        <v>21</v>
      </c>
      <c r="B78" s="122">
        <v>94210</v>
      </c>
      <c r="C78" s="122" t="s">
        <v>102</v>
      </c>
      <c r="D78" s="123" t="s">
        <v>159</v>
      </c>
      <c r="E78" s="122" t="s">
        <v>16</v>
      </c>
      <c r="F78" s="124">
        <v>121</v>
      </c>
      <c r="G78" s="85">
        <v>34</v>
      </c>
      <c r="H78" s="85">
        <f t="shared" ref="H78" si="16">1.2643*G78</f>
        <v>42.986199999999997</v>
      </c>
      <c r="I78" s="128">
        <f>F78*H78</f>
        <v>5201.3301999999994</v>
      </c>
    </row>
    <row r="79" spans="1:9" s="37" customFormat="1" ht="15.95" customHeight="1">
      <c r="A79" s="93" t="s">
        <v>9</v>
      </c>
      <c r="B79" s="94"/>
      <c r="C79" s="94"/>
      <c r="D79" s="95"/>
      <c r="E79" s="95"/>
      <c r="F79" s="95"/>
      <c r="G79" s="96"/>
      <c r="H79" s="97"/>
      <c r="I79" s="98">
        <f>SUM(I77:I78)</f>
        <v>5201.3301999999994</v>
      </c>
    </row>
    <row r="80" spans="1:9" s="37" customFormat="1" ht="15.95" customHeight="1">
      <c r="A80" s="139"/>
      <c r="B80" s="130"/>
      <c r="C80" s="130"/>
      <c r="D80" s="130"/>
      <c r="E80" s="130"/>
      <c r="F80" s="130"/>
      <c r="G80" s="130"/>
      <c r="H80" s="130"/>
      <c r="I80" s="140"/>
    </row>
    <row r="81" spans="1:9" s="17" customFormat="1" ht="15.95" customHeight="1">
      <c r="A81" s="102">
        <v>8</v>
      </c>
      <c r="B81" s="141"/>
      <c r="C81" s="142"/>
      <c r="D81" s="135" t="s">
        <v>38</v>
      </c>
      <c r="E81" s="100"/>
      <c r="F81" s="100"/>
      <c r="G81" s="100"/>
      <c r="H81" s="100"/>
      <c r="I81" s="101"/>
    </row>
    <row r="82" spans="1:9" s="17" customFormat="1" ht="15.95" customHeight="1">
      <c r="A82" s="122" t="s">
        <v>34</v>
      </c>
      <c r="B82" s="122"/>
      <c r="C82" s="122" t="s">
        <v>167</v>
      </c>
      <c r="D82" s="143" t="s">
        <v>165</v>
      </c>
      <c r="E82" s="122" t="s">
        <v>16</v>
      </c>
      <c r="F82" s="124">
        <v>634.13</v>
      </c>
      <c r="G82" s="85">
        <v>35.1</v>
      </c>
      <c r="H82" s="85">
        <f t="shared" ref="H82" si="17">1.2643*G82</f>
        <v>44.376930000000002</v>
      </c>
      <c r="I82" s="128">
        <f>F82*H82</f>
        <v>28140.7426209</v>
      </c>
    </row>
    <row r="83" spans="1:9" s="37" customFormat="1" ht="15.95" customHeight="1">
      <c r="A83" s="122"/>
      <c r="B83" s="122"/>
      <c r="C83" s="122"/>
      <c r="D83" s="123" t="s">
        <v>160</v>
      </c>
      <c r="E83" s="122"/>
      <c r="F83" s="144"/>
      <c r="G83" s="125"/>
      <c r="H83" s="125"/>
      <c r="I83" s="126"/>
    </row>
    <row r="84" spans="1:9" s="37" customFormat="1" ht="32.1" customHeight="1">
      <c r="A84" s="122"/>
      <c r="B84" s="122"/>
      <c r="C84" s="122"/>
      <c r="D84" s="123" t="s">
        <v>161</v>
      </c>
      <c r="E84" s="122"/>
      <c r="F84" s="144"/>
      <c r="G84" s="125"/>
      <c r="H84" s="125"/>
      <c r="I84" s="126"/>
    </row>
    <row r="85" spans="1:9" s="37" customFormat="1" ht="15.95" customHeight="1">
      <c r="A85" s="122"/>
      <c r="B85" s="122"/>
      <c r="C85" s="122"/>
      <c r="D85" s="123" t="s">
        <v>162</v>
      </c>
      <c r="E85" s="122"/>
      <c r="F85" s="144"/>
      <c r="G85" s="125"/>
      <c r="H85" s="125"/>
      <c r="I85" s="126"/>
    </row>
    <row r="86" spans="1:9" s="37" customFormat="1" ht="32.1" customHeight="1">
      <c r="A86" s="122"/>
      <c r="B86" s="122"/>
      <c r="C86" s="122"/>
      <c r="D86" s="123" t="s">
        <v>163</v>
      </c>
      <c r="E86" s="122"/>
      <c r="F86" s="144"/>
      <c r="G86" s="125"/>
      <c r="H86" s="125"/>
      <c r="I86" s="126"/>
    </row>
    <row r="87" spans="1:9" s="37" customFormat="1" ht="15.95" customHeight="1">
      <c r="A87" s="122"/>
      <c r="B87" s="122"/>
      <c r="C87" s="122"/>
      <c r="D87" s="123" t="s">
        <v>164</v>
      </c>
      <c r="E87" s="122"/>
      <c r="F87" s="144"/>
      <c r="G87" s="125"/>
      <c r="H87" s="125"/>
      <c r="I87" s="126"/>
    </row>
    <row r="88" spans="1:9" s="37" customFormat="1" ht="15.95" customHeight="1">
      <c r="A88" s="122"/>
      <c r="B88" s="122"/>
      <c r="C88" s="122"/>
      <c r="D88" s="123"/>
      <c r="E88" s="122"/>
      <c r="F88" s="144"/>
      <c r="G88" s="125"/>
      <c r="H88" s="125"/>
      <c r="I88" s="126"/>
    </row>
    <row r="89" spans="1:9" s="37" customFormat="1" ht="15.95" customHeight="1">
      <c r="A89" s="122" t="s">
        <v>35</v>
      </c>
      <c r="B89" s="122">
        <v>87249</v>
      </c>
      <c r="C89" s="122" t="s">
        <v>102</v>
      </c>
      <c r="D89" s="123" t="s">
        <v>65</v>
      </c>
      <c r="E89" s="122" t="s">
        <v>16</v>
      </c>
      <c r="F89" s="144">
        <v>39.06</v>
      </c>
      <c r="G89" s="125">
        <v>44</v>
      </c>
      <c r="H89" s="85">
        <f t="shared" ref="H89" si="18">1.2643*G89</f>
        <v>55.629199999999997</v>
      </c>
      <c r="I89" s="128">
        <f>F89*H89</f>
        <v>2172.8765520000002</v>
      </c>
    </row>
    <row r="90" spans="1:9" s="17" customFormat="1" ht="15.95" customHeight="1">
      <c r="A90" s="109" t="s">
        <v>36</v>
      </c>
      <c r="B90" s="82">
        <v>94990</v>
      </c>
      <c r="C90" s="122" t="s">
        <v>102</v>
      </c>
      <c r="D90" s="145" t="s">
        <v>166</v>
      </c>
      <c r="E90" s="82" t="s">
        <v>17</v>
      </c>
      <c r="F90" s="146">
        <v>1.8</v>
      </c>
      <c r="G90" s="125">
        <v>312</v>
      </c>
      <c r="H90" s="85">
        <f t="shared" ref="H90" si="19">1.2643*G90</f>
        <v>394.46159999999998</v>
      </c>
      <c r="I90" s="128">
        <f>F90*H90</f>
        <v>710.03088000000002</v>
      </c>
    </row>
    <row r="91" spans="1:9" s="17" customFormat="1" ht="15.95" customHeight="1">
      <c r="A91" s="147" t="s">
        <v>9</v>
      </c>
      <c r="B91" s="147"/>
      <c r="C91" s="147"/>
      <c r="D91" s="148"/>
      <c r="E91" s="148"/>
      <c r="F91" s="148"/>
      <c r="G91" s="148"/>
      <c r="H91" s="149"/>
      <c r="I91" s="98">
        <f>SUM(I81:I90)</f>
        <v>31023.6500529</v>
      </c>
    </row>
    <row r="92" spans="1:9" s="17" customFormat="1" ht="15.95" customHeight="1">
      <c r="A92" s="150"/>
      <c r="B92" s="151"/>
      <c r="C92" s="151"/>
      <c r="D92" s="151"/>
      <c r="E92" s="151"/>
      <c r="F92" s="151"/>
      <c r="G92" s="151"/>
      <c r="H92" s="151"/>
      <c r="I92" s="151"/>
    </row>
    <row r="93" spans="1:9" s="17" customFormat="1" ht="15.95" customHeight="1">
      <c r="A93" s="102">
        <v>9</v>
      </c>
      <c r="B93" s="119"/>
      <c r="C93" s="120"/>
      <c r="D93" s="135" t="s">
        <v>39</v>
      </c>
      <c r="E93" s="100"/>
      <c r="F93" s="100"/>
      <c r="G93" s="100"/>
      <c r="H93" s="100"/>
      <c r="I93" s="101"/>
    </row>
    <row r="94" spans="1:9" s="17" customFormat="1" ht="15.95" customHeight="1">
      <c r="A94" s="122" t="s">
        <v>172</v>
      </c>
      <c r="B94" s="122">
        <v>88411</v>
      </c>
      <c r="C94" s="122" t="s">
        <v>102</v>
      </c>
      <c r="D94" s="123" t="s">
        <v>169</v>
      </c>
      <c r="E94" s="122" t="s">
        <v>16</v>
      </c>
      <c r="F94" s="124">
        <v>632.61</v>
      </c>
      <c r="G94" s="125">
        <v>2</v>
      </c>
      <c r="H94" s="85">
        <f t="shared" ref="H94" si="20">1.2643*G94</f>
        <v>2.5286</v>
      </c>
      <c r="I94" s="126">
        <f>F94*H94</f>
        <v>1599.6176459999999</v>
      </c>
    </row>
    <row r="95" spans="1:9" s="17" customFormat="1" ht="15.95" customHeight="1">
      <c r="A95" s="109" t="s">
        <v>173</v>
      </c>
      <c r="B95" s="109">
        <v>88489</v>
      </c>
      <c r="C95" s="122" t="s">
        <v>102</v>
      </c>
      <c r="D95" s="127" t="s">
        <v>66</v>
      </c>
      <c r="E95" s="109" t="s">
        <v>16</v>
      </c>
      <c r="F95" s="152">
        <v>1756.61</v>
      </c>
      <c r="G95" s="85">
        <v>11.2</v>
      </c>
      <c r="H95" s="85">
        <f t="shared" ref="H95" si="21">1.2643*G95</f>
        <v>14.160159999999999</v>
      </c>
      <c r="I95" s="126">
        <f>F95*H95</f>
        <v>24873.878657599998</v>
      </c>
    </row>
    <row r="96" spans="1:9" s="17" customFormat="1" ht="15.95" customHeight="1">
      <c r="A96" s="109" t="s">
        <v>174</v>
      </c>
      <c r="B96" s="109" t="s">
        <v>170</v>
      </c>
      <c r="C96" s="122" t="s">
        <v>102</v>
      </c>
      <c r="D96" s="127" t="s">
        <v>171</v>
      </c>
      <c r="E96" s="109" t="s">
        <v>16</v>
      </c>
      <c r="F96" s="152">
        <v>34.5</v>
      </c>
      <c r="G96" s="85">
        <v>33</v>
      </c>
      <c r="H96" s="85">
        <f t="shared" ref="H96:H97" si="22">1.2643*G96</f>
        <v>41.721899999999998</v>
      </c>
      <c r="I96" s="126">
        <f>F96*H96</f>
        <v>1439.4055499999999</v>
      </c>
    </row>
    <row r="97" spans="1:9" s="17" customFormat="1" ht="15.95" customHeight="1">
      <c r="A97" s="109" t="s">
        <v>175</v>
      </c>
      <c r="B97" s="82" t="s">
        <v>176</v>
      </c>
      <c r="C97" s="122" t="s">
        <v>102</v>
      </c>
      <c r="D97" s="153" t="s">
        <v>40</v>
      </c>
      <c r="E97" s="109" t="s">
        <v>16</v>
      </c>
      <c r="F97" s="152">
        <v>21.52</v>
      </c>
      <c r="G97" s="85">
        <v>16</v>
      </c>
      <c r="H97" s="85">
        <f t="shared" si="22"/>
        <v>20.2288</v>
      </c>
      <c r="I97" s="126">
        <f>F97*H97</f>
        <v>435.32377600000001</v>
      </c>
    </row>
    <row r="98" spans="1:9" s="17" customFormat="1" ht="15.95" customHeight="1">
      <c r="A98" s="147" t="s">
        <v>9</v>
      </c>
      <c r="B98" s="147"/>
      <c r="C98" s="147"/>
      <c r="D98" s="148"/>
      <c r="E98" s="148"/>
      <c r="F98" s="148"/>
      <c r="G98" s="148"/>
      <c r="H98" s="149"/>
      <c r="I98" s="98">
        <f>SUM(I93:I97)</f>
        <v>28348.225629599998</v>
      </c>
    </row>
    <row r="99" spans="1:9" s="17" customFormat="1" ht="15.95" customHeight="1">
      <c r="A99" s="150"/>
      <c r="B99" s="151"/>
      <c r="C99" s="151"/>
      <c r="D99" s="151"/>
      <c r="E99" s="151"/>
      <c r="F99" s="151"/>
      <c r="G99" s="154"/>
      <c r="H99" s="154"/>
      <c r="I99" s="154"/>
    </row>
    <row r="100" spans="1:9" s="17" customFormat="1" ht="15.95" customHeight="1">
      <c r="A100" s="102">
        <v>10</v>
      </c>
      <c r="B100" s="119"/>
      <c r="C100" s="120"/>
      <c r="D100" s="135" t="s">
        <v>41</v>
      </c>
      <c r="E100" s="100"/>
      <c r="F100" s="100"/>
      <c r="G100" s="100"/>
      <c r="H100" s="100"/>
      <c r="I100" s="101"/>
    </row>
    <row r="101" spans="1:9" s="38" customFormat="1" ht="15.95" customHeight="1">
      <c r="A101" s="109" t="s">
        <v>187</v>
      </c>
      <c r="B101" s="109" t="s">
        <v>179</v>
      </c>
      <c r="C101" s="122" t="s">
        <v>102</v>
      </c>
      <c r="D101" s="123" t="s">
        <v>180</v>
      </c>
      <c r="E101" s="81" t="s">
        <v>29</v>
      </c>
      <c r="F101" s="144">
        <v>4</v>
      </c>
      <c r="G101" s="85">
        <v>14</v>
      </c>
      <c r="H101" s="85">
        <f t="shared" ref="H101" si="23">1.2643*G101</f>
        <v>17.700199999999999</v>
      </c>
      <c r="I101" s="126">
        <f t="shared" ref="I101:I108" si="24">F101*H101</f>
        <v>70.800799999999995</v>
      </c>
    </row>
    <row r="102" spans="1:9" s="38" customFormat="1" ht="15.95" customHeight="1">
      <c r="A102" s="109" t="s">
        <v>188</v>
      </c>
      <c r="B102" s="109" t="s">
        <v>228</v>
      </c>
      <c r="C102" s="122" t="s">
        <v>102</v>
      </c>
      <c r="D102" s="123" t="s">
        <v>181</v>
      </c>
      <c r="E102" s="81" t="s">
        <v>29</v>
      </c>
      <c r="F102" s="144">
        <v>1</v>
      </c>
      <c r="G102" s="85">
        <v>21.2</v>
      </c>
      <c r="H102" s="85">
        <f t="shared" ref="H102" si="25">1.2643*G102</f>
        <v>26.803159999999998</v>
      </c>
      <c r="I102" s="126">
        <f t="shared" si="24"/>
        <v>26.803159999999998</v>
      </c>
    </row>
    <row r="103" spans="1:9" s="38" customFormat="1" ht="15.95" customHeight="1">
      <c r="A103" s="109" t="s">
        <v>189</v>
      </c>
      <c r="B103" s="109" t="s">
        <v>177</v>
      </c>
      <c r="C103" s="122" t="s">
        <v>102</v>
      </c>
      <c r="D103" s="123" t="s">
        <v>178</v>
      </c>
      <c r="E103" s="81" t="s">
        <v>29</v>
      </c>
      <c r="F103" s="144">
        <v>1</v>
      </c>
      <c r="G103" s="85">
        <v>61.9</v>
      </c>
      <c r="H103" s="85">
        <f t="shared" ref="H103" si="26">1.2643*G103</f>
        <v>78.260170000000002</v>
      </c>
      <c r="I103" s="126">
        <f t="shared" si="24"/>
        <v>78.260170000000002</v>
      </c>
    </row>
    <row r="104" spans="1:9" s="17" customFormat="1" ht="32.1" customHeight="1">
      <c r="A104" s="109" t="s">
        <v>190</v>
      </c>
      <c r="B104" s="109">
        <v>84402</v>
      </c>
      <c r="C104" s="122" t="s">
        <v>102</v>
      </c>
      <c r="D104" s="127" t="s">
        <v>182</v>
      </c>
      <c r="E104" s="82" t="s">
        <v>29</v>
      </c>
      <c r="F104" s="152">
        <v>1</v>
      </c>
      <c r="G104" s="85">
        <v>81.400000000000006</v>
      </c>
      <c r="H104" s="85">
        <f t="shared" ref="H104:H105" si="27">1.2643*G104</f>
        <v>102.91402000000001</v>
      </c>
      <c r="I104" s="126">
        <f t="shared" si="24"/>
        <v>102.91402000000001</v>
      </c>
    </row>
    <row r="105" spans="1:9" s="38" customFormat="1" ht="32.1" customHeight="1">
      <c r="A105" s="109" t="s">
        <v>191</v>
      </c>
      <c r="B105" s="109">
        <v>93128</v>
      </c>
      <c r="C105" s="122" t="s">
        <v>102</v>
      </c>
      <c r="D105" s="123" t="s">
        <v>184</v>
      </c>
      <c r="E105" s="122" t="s">
        <v>29</v>
      </c>
      <c r="F105" s="144">
        <v>6</v>
      </c>
      <c r="G105" s="85">
        <v>120</v>
      </c>
      <c r="H105" s="85">
        <f t="shared" si="27"/>
        <v>151.71600000000001</v>
      </c>
      <c r="I105" s="126">
        <f t="shared" si="24"/>
        <v>910.29600000000005</v>
      </c>
    </row>
    <row r="106" spans="1:9" s="17" customFormat="1" ht="32.1" customHeight="1">
      <c r="A106" s="109" t="s">
        <v>192</v>
      </c>
      <c r="B106" s="109">
        <v>3799</v>
      </c>
      <c r="C106" s="122" t="s">
        <v>102</v>
      </c>
      <c r="D106" s="123" t="s">
        <v>183</v>
      </c>
      <c r="E106" s="122" t="s">
        <v>29</v>
      </c>
      <c r="F106" s="144">
        <v>6</v>
      </c>
      <c r="G106" s="85">
        <v>66.400000000000006</v>
      </c>
      <c r="H106" s="85">
        <f t="shared" ref="H106" si="28">1.2643*G106</f>
        <v>83.949520000000007</v>
      </c>
      <c r="I106" s="126">
        <f t="shared" si="24"/>
        <v>503.69712000000004</v>
      </c>
    </row>
    <row r="107" spans="1:9" s="17" customFormat="1" ht="32.1" customHeight="1">
      <c r="A107" s="109" t="s">
        <v>193</v>
      </c>
      <c r="B107" s="109">
        <v>93141</v>
      </c>
      <c r="C107" s="122" t="s">
        <v>102</v>
      </c>
      <c r="D107" s="155" t="s">
        <v>185</v>
      </c>
      <c r="E107" s="156" t="s">
        <v>29</v>
      </c>
      <c r="F107" s="157">
        <v>11</v>
      </c>
      <c r="G107" s="85">
        <v>104.47</v>
      </c>
      <c r="H107" s="85">
        <f t="shared" ref="H107" si="29">1.2643*G107</f>
        <v>132.08142100000001</v>
      </c>
      <c r="I107" s="126">
        <f t="shared" si="24"/>
        <v>1452.8956310000001</v>
      </c>
    </row>
    <row r="108" spans="1:9" s="17" customFormat="1" ht="15.95" customHeight="1">
      <c r="A108" s="109" t="s">
        <v>194</v>
      </c>
      <c r="B108" s="109">
        <v>92979</v>
      </c>
      <c r="C108" s="122" t="s">
        <v>102</v>
      </c>
      <c r="D108" s="127" t="s">
        <v>186</v>
      </c>
      <c r="E108" s="109" t="s">
        <v>31</v>
      </c>
      <c r="F108" s="152">
        <v>50</v>
      </c>
      <c r="G108" s="85">
        <v>5.6</v>
      </c>
      <c r="H108" s="85">
        <f t="shared" ref="H108" si="30">1.2643*G108</f>
        <v>7.0800799999999997</v>
      </c>
      <c r="I108" s="126">
        <f t="shared" si="24"/>
        <v>354.00399999999996</v>
      </c>
    </row>
    <row r="109" spans="1:9" s="17" customFormat="1" ht="15.95" customHeight="1">
      <c r="A109" s="147" t="s">
        <v>9</v>
      </c>
      <c r="B109" s="147"/>
      <c r="C109" s="147"/>
      <c r="D109" s="148"/>
      <c r="E109" s="148"/>
      <c r="F109" s="148"/>
      <c r="G109" s="148"/>
      <c r="H109" s="149"/>
      <c r="I109" s="98">
        <f>SUM(I101:I108)</f>
        <v>3499.670901</v>
      </c>
    </row>
    <row r="110" spans="1:9" s="17" customFormat="1" ht="15.95" customHeight="1">
      <c r="A110" s="46"/>
      <c r="B110" s="47"/>
      <c r="C110" s="47"/>
      <c r="D110" s="47"/>
      <c r="E110" s="47"/>
      <c r="F110" s="47"/>
      <c r="G110" s="48"/>
      <c r="H110" s="48"/>
      <c r="I110" s="48"/>
    </row>
    <row r="111" spans="1:9" s="17" customFormat="1" ht="15.95" customHeight="1">
      <c r="A111" s="102">
        <v>11</v>
      </c>
      <c r="B111" s="119"/>
      <c r="C111" s="120"/>
      <c r="D111" s="135" t="s">
        <v>72</v>
      </c>
      <c r="E111" s="100"/>
      <c r="F111" s="100"/>
      <c r="G111" s="100"/>
      <c r="H111" s="100"/>
      <c r="I111" s="101"/>
    </row>
    <row r="112" spans="1:9" s="16" customFormat="1" ht="15.95" customHeight="1">
      <c r="A112" s="82" t="s">
        <v>200</v>
      </c>
      <c r="B112" s="82">
        <v>89446</v>
      </c>
      <c r="C112" s="122" t="s">
        <v>102</v>
      </c>
      <c r="D112" s="110" t="s">
        <v>67</v>
      </c>
      <c r="E112" s="81" t="s">
        <v>31</v>
      </c>
      <c r="F112" s="158">
        <v>15</v>
      </c>
      <c r="G112" s="85">
        <v>3.06</v>
      </c>
      <c r="H112" s="85">
        <f t="shared" ref="H112:H113" si="31">1.2643*G112</f>
        <v>3.8687580000000001</v>
      </c>
      <c r="I112" s="126">
        <f t="shared" ref="I112:I113" si="32">F112*H112</f>
        <v>58.031370000000003</v>
      </c>
    </row>
    <row r="113" spans="1:9" s="16" customFormat="1" ht="15.95" customHeight="1">
      <c r="A113" s="82" t="s">
        <v>201</v>
      </c>
      <c r="B113" s="82">
        <v>89447</v>
      </c>
      <c r="C113" s="122" t="s">
        <v>102</v>
      </c>
      <c r="D113" s="110" t="s">
        <v>68</v>
      </c>
      <c r="E113" s="81" t="s">
        <v>31</v>
      </c>
      <c r="F113" s="158">
        <v>6</v>
      </c>
      <c r="G113" s="85">
        <v>6.2</v>
      </c>
      <c r="H113" s="85">
        <f t="shared" si="31"/>
        <v>7.83866</v>
      </c>
      <c r="I113" s="126">
        <f t="shared" si="32"/>
        <v>47.031959999999998</v>
      </c>
    </row>
    <row r="114" spans="1:9" s="16" customFormat="1" ht="15.95" customHeight="1">
      <c r="A114" s="82" t="s">
        <v>202</v>
      </c>
      <c r="B114" s="82">
        <v>89481</v>
      </c>
      <c r="C114" s="122" t="s">
        <v>102</v>
      </c>
      <c r="D114" s="83" t="s">
        <v>69</v>
      </c>
      <c r="E114" s="82" t="s">
        <v>29</v>
      </c>
      <c r="F114" s="158">
        <v>3.34</v>
      </c>
      <c r="G114" s="85">
        <v>3.06</v>
      </c>
      <c r="H114" s="85">
        <f t="shared" ref="H114" si="33">1.2643*G114</f>
        <v>3.8687580000000001</v>
      </c>
      <c r="I114" s="126">
        <f t="shared" ref="I114" si="34">F114*H114</f>
        <v>12.92165172</v>
      </c>
    </row>
    <row r="115" spans="1:9" s="16" customFormat="1" ht="15.95" customHeight="1">
      <c r="A115" s="82" t="s">
        <v>203</v>
      </c>
      <c r="B115" s="82">
        <v>89492</v>
      </c>
      <c r="C115" s="122" t="s">
        <v>102</v>
      </c>
      <c r="D115" s="83" t="s">
        <v>70</v>
      </c>
      <c r="E115" s="82" t="s">
        <v>29</v>
      </c>
      <c r="F115" s="158">
        <v>4</v>
      </c>
      <c r="G115" s="85">
        <v>4.9000000000000004</v>
      </c>
      <c r="H115" s="85">
        <f t="shared" ref="H115" si="35">1.2643*G115</f>
        <v>6.1950700000000003</v>
      </c>
      <c r="I115" s="126">
        <f t="shared" ref="I115" si="36">F115*H115</f>
        <v>24.780280000000001</v>
      </c>
    </row>
    <row r="116" spans="1:9" s="16" customFormat="1" ht="15.95" customHeight="1">
      <c r="A116" s="82" t="s">
        <v>204</v>
      </c>
      <c r="B116" s="82">
        <v>90373</v>
      </c>
      <c r="C116" s="122" t="s">
        <v>102</v>
      </c>
      <c r="D116" s="83" t="s">
        <v>71</v>
      </c>
      <c r="E116" s="82" t="s">
        <v>29</v>
      </c>
      <c r="F116" s="158">
        <v>7</v>
      </c>
      <c r="G116" s="85">
        <v>10</v>
      </c>
      <c r="H116" s="85">
        <f t="shared" ref="H116" si="37">1.2643*G116</f>
        <v>12.643000000000001</v>
      </c>
      <c r="I116" s="126">
        <f t="shared" ref="I116" si="38">F116*H116</f>
        <v>88.501000000000005</v>
      </c>
    </row>
    <row r="117" spans="1:9" s="16" customFormat="1" ht="15.95" customHeight="1">
      <c r="A117" s="82" t="s">
        <v>205</v>
      </c>
      <c r="B117" s="82">
        <v>89440</v>
      </c>
      <c r="C117" s="122" t="s">
        <v>102</v>
      </c>
      <c r="D117" s="83" t="s">
        <v>195</v>
      </c>
      <c r="E117" s="82" t="s">
        <v>29</v>
      </c>
      <c r="F117" s="158">
        <v>4</v>
      </c>
      <c r="G117" s="85">
        <v>6.2</v>
      </c>
      <c r="H117" s="85">
        <f t="shared" ref="H117" si="39">1.2643*G117</f>
        <v>7.83866</v>
      </c>
      <c r="I117" s="126">
        <f t="shared" ref="I117" si="40">F117*H117</f>
        <v>31.35464</v>
      </c>
    </row>
    <row r="118" spans="1:9" s="16" customFormat="1" ht="15.95" customHeight="1">
      <c r="A118" s="82" t="s">
        <v>206</v>
      </c>
      <c r="B118" s="82">
        <v>89443</v>
      </c>
      <c r="C118" s="122" t="s">
        <v>102</v>
      </c>
      <c r="D118" s="83" t="s">
        <v>196</v>
      </c>
      <c r="E118" s="82" t="s">
        <v>29</v>
      </c>
      <c r="F118" s="158">
        <v>1</v>
      </c>
      <c r="G118" s="85">
        <v>9.1</v>
      </c>
      <c r="H118" s="85">
        <f t="shared" ref="H118" si="41">1.2643*G118</f>
        <v>11.505129999999999</v>
      </c>
      <c r="I118" s="126">
        <f t="shared" ref="I118" si="42">F118*H118</f>
        <v>11.505129999999999</v>
      </c>
    </row>
    <row r="119" spans="1:9" s="16" customFormat="1" ht="15.95" customHeight="1">
      <c r="A119" s="82" t="s">
        <v>207</v>
      </c>
      <c r="B119" s="82">
        <v>89445</v>
      </c>
      <c r="C119" s="122" t="s">
        <v>102</v>
      </c>
      <c r="D119" s="83" t="s">
        <v>197</v>
      </c>
      <c r="E119" s="82" t="s">
        <v>29</v>
      </c>
      <c r="F119" s="158">
        <v>1</v>
      </c>
      <c r="G119" s="85">
        <v>10.5</v>
      </c>
      <c r="H119" s="85">
        <f t="shared" ref="H119" si="43">1.2643*G119</f>
        <v>13.27515</v>
      </c>
      <c r="I119" s="126">
        <f t="shared" ref="I119" si="44">F119*H119</f>
        <v>13.27515</v>
      </c>
    </row>
    <row r="120" spans="1:9" s="16" customFormat="1" ht="15.95" customHeight="1">
      <c r="A120" s="82" t="s">
        <v>208</v>
      </c>
      <c r="B120" s="82">
        <v>89987</v>
      </c>
      <c r="C120" s="122" t="s">
        <v>102</v>
      </c>
      <c r="D120" s="83" t="s">
        <v>198</v>
      </c>
      <c r="E120" s="82" t="s">
        <v>29</v>
      </c>
      <c r="F120" s="158">
        <v>3</v>
      </c>
      <c r="G120" s="85">
        <v>59.1</v>
      </c>
      <c r="H120" s="85">
        <f t="shared" ref="H120" si="45">1.2643*G120</f>
        <v>74.720129999999997</v>
      </c>
      <c r="I120" s="126">
        <f t="shared" ref="I120" si="46">F120*H120</f>
        <v>224.16039000000001</v>
      </c>
    </row>
    <row r="121" spans="1:9" s="16" customFormat="1" ht="15.95" customHeight="1">
      <c r="A121" s="82" t="s">
        <v>209</v>
      </c>
      <c r="B121" s="82">
        <v>94490</v>
      </c>
      <c r="C121" s="122" t="s">
        <v>102</v>
      </c>
      <c r="D121" s="83" t="s">
        <v>199</v>
      </c>
      <c r="E121" s="82" t="s">
        <v>29</v>
      </c>
      <c r="F121" s="158">
        <v>2</v>
      </c>
      <c r="G121" s="85">
        <v>34.799999999999997</v>
      </c>
      <c r="H121" s="85">
        <f t="shared" ref="H121" si="47">1.2643*G121</f>
        <v>43.997639999999997</v>
      </c>
      <c r="I121" s="126">
        <f t="shared" ref="I121" si="48">F121*H121</f>
        <v>87.995279999999994</v>
      </c>
    </row>
    <row r="122" spans="1:9" s="16" customFormat="1" ht="15.95" customHeight="1">
      <c r="A122" s="82" t="s">
        <v>210</v>
      </c>
      <c r="B122" s="82">
        <v>89985</v>
      </c>
      <c r="C122" s="122" t="s">
        <v>102</v>
      </c>
      <c r="D122" s="83" t="s">
        <v>80</v>
      </c>
      <c r="E122" s="82" t="s">
        <v>29</v>
      </c>
      <c r="F122" s="158">
        <v>1</v>
      </c>
      <c r="G122" s="85">
        <v>56.2</v>
      </c>
      <c r="H122" s="85">
        <f t="shared" ref="H122" si="49">1.2643*G122</f>
        <v>71.053660000000008</v>
      </c>
      <c r="I122" s="126">
        <f t="shared" ref="I122" si="50">F122*H122</f>
        <v>71.053660000000008</v>
      </c>
    </row>
    <row r="123" spans="1:9" s="17" customFormat="1" ht="15.95" customHeight="1">
      <c r="A123" s="82"/>
      <c r="B123" s="82"/>
      <c r="C123" s="82"/>
      <c r="D123" s="83"/>
      <c r="E123" s="82"/>
      <c r="F123" s="146"/>
      <c r="G123" s="85"/>
      <c r="H123" s="85"/>
      <c r="I123" s="86"/>
    </row>
    <row r="124" spans="1:9" s="17" customFormat="1" ht="15.95" customHeight="1">
      <c r="A124" s="93" t="s">
        <v>9</v>
      </c>
      <c r="B124" s="94"/>
      <c r="C124" s="94"/>
      <c r="D124" s="95"/>
      <c r="E124" s="95"/>
      <c r="F124" s="95"/>
      <c r="G124" s="96"/>
      <c r="H124" s="159"/>
      <c r="I124" s="98">
        <f>SUM(I111:I123)</f>
        <v>670.61051172000009</v>
      </c>
    </row>
    <row r="125" spans="1:9" s="17" customFormat="1" ht="15.95" customHeight="1">
      <c r="A125" s="99"/>
      <c r="B125" s="160"/>
      <c r="C125" s="160"/>
      <c r="D125" s="160"/>
      <c r="E125" s="160"/>
      <c r="F125" s="160"/>
      <c r="G125" s="160"/>
      <c r="H125" s="160"/>
      <c r="I125" s="161"/>
    </row>
    <row r="126" spans="1:9" s="17" customFormat="1" ht="15.95" customHeight="1">
      <c r="A126" s="102">
        <v>12</v>
      </c>
      <c r="B126" s="141" t="s">
        <v>43</v>
      </c>
      <c r="C126" s="162"/>
      <c r="D126" s="131"/>
      <c r="E126" s="131"/>
      <c r="F126" s="131"/>
      <c r="G126" s="131"/>
      <c r="H126" s="131"/>
      <c r="I126" s="132"/>
    </row>
    <row r="127" spans="1:9" s="17" customFormat="1" ht="15.95" customHeight="1">
      <c r="A127" s="163" t="s">
        <v>73</v>
      </c>
      <c r="B127" s="82">
        <v>89711</v>
      </c>
      <c r="C127" s="122" t="s">
        <v>102</v>
      </c>
      <c r="D127" s="164" t="s">
        <v>82</v>
      </c>
      <c r="E127" s="81" t="s">
        <v>31</v>
      </c>
      <c r="F127" s="158">
        <v>6</v>
      </c>
      <c r="G127" s="85">
        <v>14.07</v>
      </c>
      <c r="H127" s="85">
        <f t="shared" ref="H127:H132" si="51">1.2643*G127</f>
        <v>17.788701</v>
      </c>
      <c r="I127" s="126">
        <f t="shared" ref="I127:I132" si="52">F127*H127</f>
        <v>106.73220599999999</v>
      </c>
    </row>
    <row r="128" spans="1:9" s="17" customFormat="1" ht="15.95" customHeight="1">
      <c r="A128" s="163" t="s">
        <v>74</v>
      </c>
      <c r="B128" s="82">
        <v>89712</v>
      </c>
      <c r="C128" s="122" t="s">
        <v>102</v>
      </c>
      <c r="D128" s="164" t="s">
        <v>83</v>
      </c>
      <c r="E128" s="81" t="s">
        <v>31</v>
      </c>
      <c r="F128" s="158">
        <v>7</v>
      </c>
      <c r="G128" s="85">
        <v>20.46</v>
      </c>
      <c r="H128" s="85">
        <f t="shared" si="51"/>
        <v>25.867578000000002</v>
      </c>
      <c r="I128" s="126">
        <f t="shared" si="52"/>
        <v>181.07304600000001</v>
      </c>
    </row>
    <row r="129" spans="1:9" s="17" customFormat="1" ht="15.95" customHeight="1">
      <c r="A129" s="163" t="s">
        <v>85</v>
      </c>
      <c r="B129" s="82">
        <v>89714</v>
      </c>
      <c r="C129" s="122" t="s">
        <v>102</v>
      </c>
      <c r="D129" s="164" t="s">
        <v>92</v>
      </c>
      <c r="E129" s="81" t="s">
        <v>31</v>
      </c>
      <c r="F129" s="158">
        <v>18</v>
      </c>
      <c r="G129" s="85">
        <v>40.24</v>
      </c>
      <c r="H129" s="85">
        <f t="shared" si="51"/>
        <v>50.875432000000004</v>
      </c>
      <c r="I129" s="126">
        <f t="shared" si="52"/>
        <v>915.75777600000004</v>
      </c>
    </row>
    <row r="130" spans="1:9" s="16" customFormat="1" ht="15.95" customHeight="1">
      <c r="A130" s="82" t="s">
        <v>75</v>
      </c>
      <c r="B130" s="82">
        <v>89482</v>
      </c>
      <c r="C130" s="122" t="s">
        <v>102</v>
      </c>
      <c r="D130" s="83" t="s">
        <v>81</v>
      </c>
      <c r="E130" s="82" t="s">
        <v>29</v>
      </c>
      <c r="F130" s="158">
        <v>4</v>
      </c>
      <c r="G130" s="85">
        <v>17.8</v>
      </c>
      <c r="H130" s="85">
        <f t="shared" si="51"/>
        <v>22.504540000000002</v>
      </c>
      <c r="I130" s="126">
        <f t="shared" si="52"/>
        <v>90.018160000000009</v>
      </c>
    </row>
    <row r="131" spans="1:9" s="39" customFormat="1" ht="16.149999999999999" customHeight="1">
      <c r="A131" s="165" t="s">
        <v>76</v>
      </c>
      <c r="B131" s="165" t="s">
        <v>84</v>
      </c>
      <c r="C131" s="122" t="s">
        <v>102</v>
      </c>
      <c r="D131" s="112" t="s">
        <v>93</v>
      </c>
      <c r="E131" s="165" t="s">
        <v>29</v>
      </c>
      <c r="F131" s="158">
        <v>2</v>
      </c>
      <c r="G131" s="85">
        <v>192.8</v>
      </c>
      <c r="H131" s="85">
        <f t="shared" ref="H131" si="53">1.2643*G131</f>
        <v>243.75704000000002</v>
      </c>
      <c r="I131" s="126">
        <f t="shared" ref="I131" si="54">F131*H131</f>
        <v>487.51408000000004</v>
      </c>
    </row>
    <row r="132" spans="1:9" s="17" customFormat="1" ht="32.1" customHeight="1">
      <c r="A132" s="165" t="s">
        <v>77</v>
      </c>
      <c r="B132" s="82">
        <v>90853</v>
      </c>
      <c r="C132" s="122" t="s">
        <v>102</v>
      </c>
      <c r="D132" s="112" t="s">
        <v>211</v>
      </c>
      <c r="E132" s="165" t="s">
        <v>29</v>
      </c>
      <c r="F132" s="158">
        <v>1</v>
      </c>
      <c r="G132" s="85">
        <v>1350</v>
      </c>
      <c r="H132" s="85">
        <f t="shared" si="51"/>
        <v>1706.8050000000001</v>
      </c>
      <c r="I132" s="126">
        <f t="shared" si="52"/>
        <v>1706.8050000000001</v>
      </c>
    </row>
    <row r="133" spans="1:9" s="39" customFormat="1" ht="32.1" customHeight="1">
      <c r="A133" s="165" t="s">
        <v>78</v>
      </c>
      <c r="B133" s="82">
        <v>98073</v>
      </c>
      <c r="C133" s="122" t="s">
        <v>102</v>
      </c>
      <c r="D133" s="112" t="s">
        <v>212</v>
      </c>
      <c r="E133" s="165" t="s">
        <v>29</v>
      </c>
      <c r="F133" s="158">
        <v>1</v>
      </c>
      <c r="G133" s="85">
        <v>2000</v>
      </c>
      <c r="H133" s="85">
        <f t="shared" ref="H133" si="55">1.2643*G133</f>
        <v>2528.6</v>
      </c>
      <c r="I133" s="126">
        <f t="shared" ref="I133" si="56">F133*H133</f>
        <v>2528.6</v>
      </c>
    </row>
    <row r="134" spans="1:9" s="39" customFormat="1" ht="32.1" customHeight="1">
      <c r="A134" s="165" t="s">
        <v>79</v>
      </c>
      <c r="B134" s="82">
        <v>98079</v>
      </c>
      <c r="C134" s="122" t="s">
        <v>102</v>
      </c>
      <c r="D134" s="112" t="s">
        <v>213</v>
      </c>
      <c r="E134" s="165" t="s">
        <v>29</v>
      </c>
      <c r="F134" s="158">
        <v>1</v>
      </c>
      <c r="G134" s="85">
        <v>2690</v>
      </c>
      <c r="H134" s="85">
        <f t="shared" ref="H134" si="57">1.2643*G134</f>
        <v>3400.9670000000001</v>
      </c>
      <c r="I134" s="126">
        <f t="shared" ref="I134" si="58">F134*H134</f>
        <v>3400.9670000000001</v>
      </c>
    </row>
    <row r="135" spans="1:9" s="17" customFormat="1" ht="15.95" customHeight="1">
      <c r="A135" s="93" t="s">
        <v>9</v>
      </c>
      <c r="B135" s="94"/>
      <c r="C135" s="94"/>
      <c r="D135" s="95"/>
      <c r="E135" s="95"/>
      <c r="F135" s="95"/>
      <c r="G135" s="96"/>
      <c r="H135" s="97"/>
      <c r="I135" s="98">
        <f>SUM(I126:I134)</f>
        <v>9417.4672680000003</v>
      </c>
    </row>
    <row r="136" spans="1:9" s="17" customFormat="1" ht="15.95" customHeight="1">
      <c r="A136" s="99"/>
      <c r="B136" s="137"/>
      <c r="C136" s="137"/>
      <c r="D136" s="137"/>
      <c r="E136" s="137"/>
      <c r="F136" s="137"/>
      <c r="G136" s="137"/>
      <c r="H136" s="137"/>
      <c r="I136" s="138"/>
    </row>
    <row r="137" spans="1:9" s="17" customFormat="1" ht="15.95" customHeight="1">
      <c r="A137" s="133">
        <v>13</v>
      </c>
      <c r="B137" s="120"/>
      <c r="C137" s="120"/>
      <c r="D137" s="142" t="s">
        <v>45</v>
      </c>
      <c r="E137" s="162"/>
      <c r="F137" s="162"/>
      <c r="G137" s="162"/>
      <c r="H137" s="162"/>
      <c r="I137" s="166"/>
    </row>
    <row r="138" spans="1:9" s="17" customFormat="1" ht="15.95" customHeight="1">
      <c r="A138" s="167" t="s">
        <v>86</v>
      </c>
      <c r="B138" s="167">
        <v>10891</v>
      </c>
      <c r="C138" s="122" t="s">
        <v>102</v>
      </c>
      <c r="D138" s="168" t="s">
        <v>214</v>
      </c>
      <c r="E138" s="167" t="s">
        <v>29</v>
      </c>
      <c r="F138" s="158">
        <v>3</v>
      </c>
      <c r="G138" s="85">
        <v>105</v>
      </c>
      <c r="H138" s="85">
        <f t="shared" ref="H138" si="59">1.2643*G138</f>
        <v>132.75149999999999</v>
      </c>
      <c r="I138" s="126">
        <f t="shared" ref="I138" si="60">F138*H138</f>
        <v>398.25450000000001</v>
      </c>
    </row>
    <row r="139" spans="1:9" s="17" customFormat="1" ht="15.95" customHeight="1">
      <c r="A139" s="109" t="s">
        <v>87</v>
      </c>
      <c r="B139" s="82">
        <v>43728</v>
      </c>
      <c r="C139" s="82" t="s">
        <v>114</v>
      </c>
      <c r="D139" s="127" t="s">
        <v>216</v>
      </c>
      <c r="E139" s="109" t="s">
        <v>29</v>
      </c>
      <c r="F139" s="134">
        <v>3</v>
      </c>
      <c r="G139" s="169">
        <v>30</v>
      </c>
      <c r="H139" s="85">
        <f t="shared" ref="H139" si="61">1.2643*G139</f>
        <v>37.929000000000002</v>
      </c>
      <c r="I139" s="126">
        <f t="shared" ref="I139" si="62">F139*H139</f>
        <v>113.78700000000001</v>
      </c>
    </row>
    <row r="140" spans="1:9" s="17" customFormat="1" ht="15.95" customHeight="1">
      <c r="A140" s="109" t="s">
        <v>223</v>
      </c>
      <c r="B140" s="82">
        <v>43727</v>
      </c>
      <c r="C140" s="82" t="s">
        <v>114</v>
      </c>
      <c r="D140" s="127" t="s">
        <v>215</v>
      </c>
      <c r="E140" s="109" t="s">
        <v>29</v>
      </c>
      <c r="F140" s="134">
        <v>4</v>
      </c>
      <c r="G140" s="169">
        <v>156</v>
      </c>
      <c r="H140" s="85">
        <f t="shared" ref="H140" si="63">1.2643*G140</f>
        <v>197.23079999999999</v>
      </c>
      <c r="I140" s="126">
        <f t="shared" ref="I140" si="64">F140*H140</f>
        <v>788.92319999999995</v>
      </c>
    </row>
    <row r="141" spans="1:9" s="17" customFormat="1" ht="15.95" customHeight="1">
      <c r="A141" s="109" t="s">
        <v>224</v>
      </c>
      <c r="B141" s="82">
        <v>43730</v>
      </c>
      <c r="C141" s="82" t="s">
        <v>114</v>
      </c>
      <c r="D141" s="127" t="s">
        <v>217</v>
      </c>
      <c r="E141" s="109" t="s">
        <v>29</v>
      </c>
      <c r="F141" s="152">
        <v>4</v>
      </c>
      <c r="G141" s="169">
        <v>80</v>
      </c>
      <c r="H141" s="85">
        <f t="shared" ref="H141" si="65">1.2643*G141</f>
        <v>101.14400000000001</v>
      </c>
      <c r="I141" s="126">
        <f t="shared" ref="I141" si="66">F141*H141</f>
        <v>404.57600000000002</v>
      </c>
    </row>
    <row r="142" spans="1:9" s="17" customFormat="1" ht="15.95" customHeight="1">
      <c r="A142" s="93" t="s">
        <v>9</v>
      </c>
      <c r="B142" s="94"/>
      <c r="C142" s="94"/>
      <c r="D142" s="95"/>
      <c r="E142" s="95"/>
      <c r="F142" s="95"/>
      <c r="G142" s="96"/>
      <c r="H142" s="97"/>
      <c r="I142" s="98">
        <f>SUM(I137:I141)</f>
        <v>1705.5407</v>
      </c>
    </row>
    <row r="143" spans="1:9" s="17" customFormat="1" ht="15.95" customHeight="1">
      <c r="A143" s="170"/>
      <c r="B143" s="137"/>
      <c r="C143" s="137"/>
      <c r="D143" s="137"/>
      <c r="E143" s="137"/>
      <c r="F143" s="137"/>
      <c r="G143" s="100"/>
      <c r="H143" s="100"/>
      <c r="I143" s="101"/>
    </row>
    <row r="144" spans="1:9" s="17" customFormat="1" ht="15.95" customHeight="1">
      <c r="A144" s="133">
        <v>14</v>
      </c>
      <c r="B144" s="119"/>
      <c r="C144" s="120"/>
      <c r="D144" s="135" t="s">
        <v>46</v>
      </c>
      <c r="E144" s="100"/>
      <c r="F144" s="100"/>
      <c r="G144" s="100"/>
      <c r="H144" s="100"/>
      <c r="I144" s="101"/>
    </row>
    <row r="145" spans="1:9" s="17" customFormat="1" ht="15.95" customHeight="1">
      <c r="A145" s="82" t="s">
        <v>88</v>
      </c>
      <c r="B145" s="81">
        <v>86888</v>
      </c>
      <c r="C145" s="81" t="s">
        <v>102</v>
      </c>
      <c r="D145" s="123" t="s">
        <v>218</v>
      </c>
      <c r="E145" s="81" t="s">
        <v>29</v>
      </c>
      <c r="F145" s="158">
        <v>2</v>
      </c>
      <c r="G145" s="85">
        <v>343</v>
      </c>
      <c r="H145" s="85">
        <f t="shared" ref="H145" si="67">1.2643*G145</f>
        <v>433.6549</v>
      </c>
      <c r="I145" s="126">
        <f t="shared" ref="I145" si="68">F145*H145</f>
        <v>867.3098</v>
      </c>
    </row>
    <row r="146" spans="1:9" s="17" customFormat="1" ht="32.1" customHeight="1">
      <c r="A146" s="82" t="s">
        <v>89</v>
      </c>
      <c r="B146" s="82">
        <v>86943</v>
      </c>
      <c r="C146" s="81" t="s">
        <v>102</v>
      </c>
      <c r="D146" s="123" t="s">
        <v>219</v>
      </c>
      <c r="E146" s="81" t="s">
        <v>29</v>
      </c>
      <c r="F146" s="84">
        <v>3</v>
      </c>
      <c r="G146" s="85">
        <v>145</v>
      </c>
      <c r="H146" s="85">
        <f t="shared" ref="H146" si="69">1.2643*G146</f>
        <v>183.3235</v>
      </c>
      <c r="I146" s="126">
        <f t="shared" ref="I146" si="70">F146*H146</f>
        <v>549.97050000000002</v>
      </c>
    </row>
    <row r="147" spans="1:9" s="17" customFormat="1" ht="15.95" customHeight="1">
      <c r="A147" s="82" t="s">
        <v>94</v>
      </c>
      <c r="B147" s="82">
        <v>95544</v>
      </c>
      <c r="C147" s="81" t="s">
        <v>102</v>
      </c>
      <c r="D147" s="153" t="s">
        <v>220</v>
      </c>
      <c r="E147" s="82" t="s">
        <v>29</v>
      </c>
      <c r="F147" s="84">
        <v>2</v>
      </c>
      <c r="G147" s="85">
        <v>39</v>
      </c>
      <c r="H147" s="85">
        <f t="shared" ref="H147" si="71">1.2643*G147</f>
        <v>49.307699999999997</v>
      </c>
      <c r="I147" s="126">
        <f t="shared" ref="I147" si="72">F147*H147</f>
        <v>98.615399999999994</v>
      </c>
    </row>
    <row r="148" spans="1:9" s="17" customFormat="1" ht="15.95" customHeight="1">
      <c r="A148" s="81" t="s">
        <v>95</v>
      </c>
      <c r="B148" s="82">
        <v>9535</v>
      </c>
      <c r="C148" s="81" t="s">
        <v>102</v>
      </c>
      <c r="D148" s="164" t="s">
        <v>221</v>
      </c>
      <c r="E148" s="82" t="s">
        <v>29</v>
      </c>
      <c r="F148" s="84">
        <v>1</v>
      </c>
      <c r="G148" s="85">
        <v>66</v>
      </c>
      <c r="H148" s="85">
        <f t="shared" ref="H148" si="73">1.2643*G148</f>
        <v>83.443799999999996</v>
      </c>
      <c r="I148" s="126">
        <f t="shared" ref="I148" si="74">F148*H148</f>
        <v>83.443799999999996</v>
      </c>
    </row>
    <row r="149" spans="1:9" s="17" customFormat="1" ht="15.95" customHeight="1">
      <c r="A149" s="93" t="s">
        <v>9</v>
      </c>
      <c r="B149" s="94"/>
      <c r="C149" s="94"/>
      <c r="D149" s="95"/>
      <c r="E149" s="95"/>
      <c r="F149" s="95"/>
      <c r="G149" s="96"/>
      <c r="H149" s="97"/>
      <c r="I149" s="98">
        <f>SUM(I145:I148)</f>
        <v>1599.3394999999998</v>
      </c>
    </row>
    <row r="150" spans="1:9" s="17" customFormat="1" ht="15.95" customHeight="1">
      <c r="A150" s="99"/>
      <c r="B150" s="137"/>
      <c r="C150" s="137"/>
      <c r="D150" s="137"/>
      <c r="E150" s="137"/>
      <c r="F150" s="137"/>
      <c r="G150" s="100"/>
      <c r="H150" s="100"/>
      <c r="I150" s="101"/>
    </row>
    <row r="151" spans="1:9" s="17" customFormat="1" ht="15.95" customHeight="1">
      <c r="A151" s="133">
        <v>15</v>
      </c>
      <c r="B151" s="119"/>
      <c r="C151" s="120"/>
      <c r="D151" s="135" t="s">
        <v>47</v>
      </c>
      <c r="E151" s="100"/>
      <c r="F151" s="100"/>
      <c r="G151" s="100"/>
      <c r="H151" s="100"/>
      <c r="I151" s="101"/>
    </row>
    <row r="152" spans="1:9" s="17" customFormat="1" ht="32.1" customHeight="1">
      <c r="A152" s="82" t="s">
        <v>42</v>
      </c>
      <c r="B152" s="82">
        <v>47980</v>
      </c>
      <c r="C152" s="82" t="s">
        <v>114</v>
      </c>
      <c r="D152" s="145" t="s">
        <v>222</v>
      </c>
      <c r="E152" s="82" t="s">
        <v>48</v>
      </c>
      <c r="F152" s="84">
        <v>1</v>
      </c>
      <c r="G152" s="85">
        <v>279</v>
      </c>
      <c r="H152" s="85">
        <f t="shared" ref="H152" si="75">1.2643*G152</f>
        <v>352.73969999999997</v>
      </c>
      <c r="I152" s="126">
        <f t="shared" ref="I152" si="76">F152*H152</f>
        <v>352.73969999999997</v>
      </c>
    </row>
    <row r="153" spans="1:9" s="17" customFormat="1" ht="15.95" customHeight="1">
      <c r="A153" s="82" t="s">
        <v>90</v>
      </c>
      <c r="B153" s="82">
        <v>99855</v>
      </c>
      <c r="C153" s="81" t="s">
        <v>102</v>
      </c>
      <c r="D153" s="153" t="s">
        <v>225</v>
      </c>
      <c r="E153" s="82" t="s">
        <v>31</v>
      </c>
      <c r="F153" s="84">
        <v>4.8</v>
      </c>
      <c r="G153" s="85">
        <v>67</v>
      </c>
      <c r="H153" s="85">
        <f t="shared" ref="H153" si="77">1.2643*G153</f>
        <v>84.708100000000002</v>
      </c>
      <c r="I153" s="126">
        <f t="shared" ref="I153" si="78">F153*H153</f>
        <v>406.59888000000001</v>
      </c>
    </row>
    <row r="154" spans="1:9" s="17" customFormat="1" ht="15.95" customHeight="1">
      <c r="A154" s="93"/>
      <c r="B154" s="94"/>
      <c r="C154" s="94"/>
      <c r="D154" s="95"/>
      <c r="E154" s="95"/>
      <c r="F154" s="95"/>
      <c r="G154" s="96"/>
      <c r="H154" s="97"/>
      <c r="I154" s="98">
        <f>SUM(I151:I153)</f>
        <v>759.33857999999998</v>
      </c>
    </row>
    <row r="155" spans="1:9" s="17" customFormat="1" ht="15.95" customHeight="1">
      <c r="A155" s="170"/>
      <c r="B155" s="137"/>
      <c r="C155" s="137"/>
      <c r="D155" s="137"/>
      <c r="E155" s="137"/>
      <c r="F155" s="137"/>
      <c r="G155" s="100"/>
      <c r="H155" s="100"/>
      <c r="I155" s="101"/>
    </row>
    <row r="156" spans="1:9" s="17" customFormat="1" ht="15">
      <c r="A156" s="133">
        <v>16</v>
      </c>
      <c r="B156" s="119"/>
      <c r="C156" s="120"/>
      <c r="D156" s="135" t="s">
        <v>49</v>
      </c>
      <c r="E156" s="100"/>
      <c r="F156" s="100"/>
      <c r="G156" s="100"/>
      <c r="H156" s="100"/>
      <c r="I156" s="101"/>
    </row>
    <row r="157" spans="1:9" ht="15.75" customHeight="1">
      <c r="A157" s="81" t="s">
        <v>44</v>
      </c>
      <c r="B157" s="81">
        <v>42846</v>
      </c>
      <c r="C157" s="82" t="s">
        <v>114</v>
      </c>
      <c r="D157" s="164" t="s">
        <v>50</v>
      </c>
      <c r="E157" s="81" t="s">
        <v>16</v>
      </c>
      <c r="F157" s="84">
        <v>690.75</v>
      </c>
      <c r="G157" s="85">
        <v>0.6</v>
      </c>
      <c r="H157" s="85">
        <f t="shared" ref="H157" si="79">1.2643*G157</f>
        <v>0.75857999999999992</v>
      </c>
      <c r="I157" s="126">
        <f t="shared" ref="I157" si="80">F157*H157</f>
        <v>523.98913499999992</v>
      </c>
    </row>
    <row r="158" spans="1:9" s="17" customFormat="1" ht="15.95" customHeight="1">
      <c r="A158" s="93" t="s">
        <v>9</v>
      </c>
      <c r="B158" s="94"/>
      <c r="C158" s="94"/>
      <c r="D158" s="95"/>
      <c r="E158" s="95"/>
      <c r="F158" s="95"/>
      <c r="G158" s="96"/>
      <c r="H158" s="97"/>
      <c r="I158" s="98">
        <f>SUM(I156:I157)</f>
        <v>523.98913499999992</v>
      </c>
    </row>
    <row r="159" spans="1:9" s="17" customFormat="1" ht="15.95" customHeight="1">
      <c r="A159" s="99"/>
      <c r="B159" s="100"/>
      <c r="C159" s="100"/>
      <c r="D159" s="100"/>
      <c r="E159" s="100"/>
      <c r="F159" s="100"/>
      <c r="G159" s="100"/>
      <c r="H159" s="100"/>
      <c r="I159" s="101"/>
    </row>
    <row r="160" spans="1:9" ht="15.75" customHeight="1">
      <c r="A160" s="79"/>
      <c r="B160" s="80"/>
      <c r="C160" s="80"/>
      <c r="D160" s="80"/>
      <c r="E160" s="80"/>
      <c r="F160" s="80"/>
      <c r="G160" s="80"/>
      <c r="H160" s="33"/>
      <c r="I160" s="18"/>
    </row>
    <row r="161" spans="1:9" ht="15.75" customHeight="1">
      <c r="A161" s="79" t="s">
        <v>131</v>
      </c>
      <c r="B161" s="80"/>
      <c r="C161" s="80"/>
      <c r="D161" s="80"/>
      <c r="E161" s="80"/>
      <c r="F161" s="80"/>
      <c r="G161" s="80"/>
      <c r="H161" s="30"/>
      <c r="I161" s="19">
        <f>SUM(I1:I158)/2</f>
        <v>191745.35086750996</v>
      </c>
    </row>
    <row r="162" spans="1:9" s="17" customFormat="1" ht="17.100000000000001" customHeight="1">
      <c r="A162" s="20"/>
      <c r="B162" s="21"/>
      <c r="C162" s="29"/>
      <c r="D162" s="21"/>
      <c r="E162" s="21"/>
      <c r="F162" s="21"/>
      <c r="G162" s="21"/>
      <c r="H162" s="29"/>
      <c r="I162" s="22"/>
    </row>
    <row r="163" spans="1:9" s="17" customFormat="1" ht="17.100000000000001" customHeight="1">
      <c r="A163" s="73" t="s">
        <v>232</v>
      </c>
      <c r="B163" s="74"/>
      <c r="C163" s="74"/>
      <c r="D163" s="75"/>
      <c r="E163" s="75"/>
      <c r="F163" s="75"/>
      <c r="G163" s="75"/>
      <c r="H163" s="75"/>
      <c r="I163" s="76"/>
    </row>
    <row r="164" spans="1:9" s="17" customFormat="1" ht="17.100000000000001" customHeight="1">
      <c r="A164" s="77"/>
      <c r="B164" s="77"/>
      <c r="C164" s="77"/>
      <c r="D164" s="78"/>
      <c r="E164" s="78"/>
      <c r="F164" s="78"/>
      <c r="G164" s="78"/>
      <c r="H164" s="78"/>
      <c r="I164" s="78"/>
    </row>
    <row r="165" spans="1:9" s="17" customFormat="1" ht="17.100000000000001" customHeight="1">
      <c r="A165" s="171" t="s">
        <v>229</v>
      </c>
      <c r="B165" s="44"/>
      <c r="C165" s="44"/>
      <c r="D165" s="45"/>
      <c r="E165" s="45"/>
      <c r="F165" s="45"/>
      <c r="G165" s="45"/>
      <c r="H165" s="45"/>
      <c r="I165" s="45"/>
    </row>
    <row r="166" spans="1:9" s="43" customFormat="1" ht="17.100000000000001" customHeight="1">
      <c r="A166" s="172"/>
      <c r="B166" s="41"/>
      <c r="C166" s="41"/>
      <c r="D166" s="42"/>
      <c r="E166" s="42"/>
      <c r="F166" s="42"/>
      <c r="G166" s="42"/>
      <c r="H166" s="42"/>
      <c r="I166" s="42"/>
    </row>
    <row r="167" spans="1:9" s="17" customFormat="1" ht="17.100000000000001" customHeight="1">
      <c r="A167" s="171"/>
      <c r="B167" s="44"/>
      <c r="C167" s="44"/>
      <c r="D167" s="45"/>
      <c r="E167" s="45"/>
      <c r="F167" s="45"/>
      <c r="G167" s="45"/>
      <c r="H167" s="45"/>
      <c r="I167" s="45"/>
    </row>
    <row r="168" spans="1:9" s="39" customFormat="1" ht="17.100000000000001" customHeight="1">
      <c r="A168" s="171" t="s">
        <v>230</v>
      </c>
      <c r="B168" s="44"/>
      <c r="C168" s="44"/>
      <c r="D168" s="45"/>
      <c r="E168" s="45"/>
      <c r="F168" s="45"/>
      <c r="G168" s="45"/>
      <c r="H168" s="45"/>
      <c r="I168" s="45"/>
    </row>
    <row r="169" spans="1:9" s="39" customFormat="1" ht="17.100000000000001" customHeight="1">
      <c r="A169" s="171" t="s">
        <v>231</v>
      </c>
      <c r="B169" s="44"/>
      <c r="C169" s="44"/>
      <c r="D169" s="45"/>
      <c r="E169" s="45"/>
      <c r="F169" s="45"/>
      <c r="G169" s="45"/>
      <c r="H169" s="45"/>
      <c r="I169" s="45"/>
    </row>
    <row r="170" spans="1:9" s="39" customFormat="1" ht="17.100000000000001" customHeight="1">
      <c r="A170" s="40"/>
      <c r="B170" s="40"/>
      <c r="C170" s="40"/>
      <c r="D170" s="40"/>
      <c r="E170" s="40"/>
      <c r="F170" s="40"/>
      <c r="G170" s="40"/>
      <c r="H170" s="40"/>
      <c r="I170" s="40"/>
    </row>
    <row r="171" spans="1:9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>
      <c r="A173" s="49"/>
      <c r="B173" s="49"/>
      <c r="C173" s="49"/>
      <c r="D173" s="49"/>
      <c r="E173" s="49"/>
      <c r="F173" s="49"/>
      <c r="G173" s="49"/>
      <c r="H173" s="49"/>
      <c r="I173" s="49"/>
    </row>
    <row r="174" spans="1:9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>
      <c r="D175" s="17"/>
    </row>
    <row r="176" spans="1:9">
      <c r="A176" s="51"/>
      <c r="B176" s="51"/>
      <c r="C176" s="51"/>
      <c r="D176" s="50"/>
    </row>
    <row r="177" spans="1:4">
      <c r="A177" s="50"/>
      <c r="B177" s="50"/>
      <c r="C177" s="50"/>
      <c r="D177" s="50"/>
    </row>
    <row r="178" spans="1:4">
      <c r="A178" s="50"/>
      <c r="B178" s="50"/>
      <c r="C178" s="50"/>
      <c r="D178" s="50"/>
    </row>
    <row r="179" spans="1:4">
      <c r="A179" s="50"/>
      <c r="B179" s="50"/>
      <c r="C179" s="50"/>
      <c r="D179" s="50"/>
    </row>
    <row r="180" spans="1:4">
      <c r="A180" s="50"/>
      <c r="B180" s="50"/>
      <c r="C180" s="50"/>
      <c r="D180" s="50"/>
    </row>
    <row r="181" spans="1:4">
      <c r="A181" s="50"/>
      <c r="B181" s="50"/>
      <c r="C181" s="50"/>
      <c r="D181" s="50"/>
    </row>
  </sheetData>
  <mergeCells count="73">
    <mergeCell ref="A168:I168"/>
    <mergeCell ref="A169:I169"/>
    <mergeCell ref="D52:I52"/>
    <mergeCell ref="A55:G55"/>
    <mergeCell ref="D8:D9"/>
    <mergeCell ref="A163:I163"/>
    <mergeCell ref="A164:I164"/>
    <mergeCell ref="A160:G160"/>
    <mergeCell ref="A161:G161"/>
    <mergeCell ref="D57:I57"/>
    <mergeCell ref="A69:G69"/>
    <mergeCell ref="A70:I70"/>
    <mergeCell ref="D81:I81"/>
    <mergeCell ref="D93:I93"/>
    <mergeCell ref="D100:I100"/>
    <mergeCell ref="D111:I111"/>
    <mergeCell ref="B6:C6"/>
    <mergeCell ref="A50:G50"/>
    <mergeCell ref="E8:E9"/>
    <mergeCell ref="F8:F9"/>
    <mergeCell ref="I8:I9"/>
    <mergeCell ref="A8:A9"/>
    <mergeCell ref="D28:I28"/>
    <mergeCell ref="A26:G26"/>
    <mergeCell ref="A27:I27"/>
    <mergeCell ref="D10:I10"/>
    <mergeCell ref="B8:B9"/>
    <mergeCell ref="C8:C9"/>
    <mergeCell ref="A1:B1"/>
    <mergeCell ref="D1:E1"/>
    <mergeCell ref="B3:I3"/>
    <mergeCell ref="B4:I4"/>
    <mergeCell ref="B5:I5"/>
    <mergeCell ref="A2:I2"/>
    <mergeCell ref="D71:I71"/>
    <mergeCell ref="D144:I144"/>
    <mergeCell ref="A75:G75"/>
    <mergeCell ref="A76:I76"/>
    <mergeCell ref="A150:I150"/>
    <mergeCell ref="A135:G135"/>
    <mergeCell ref="A136:I136"/>
    <mergeCell ref="A142:G142"/>
    <mergeCell ref="A143:I143"/>
    <mergeCell ref="A149:G149"/>
    <mergeCell ref="A109:G109"/>
    <mergeCell ref="A110:I110"/>
    <mergeCell ref="A124:G124"/>
    <mergeCell ref="D77:I77"/>
    <mergeCell ref="A79:G79"/>
    <mergeCell ref="A173:I173"/>
    <mergeCell ref="A181:D181"/>
    <mergeCell ref="A176:D176"/>
    <mergeCell ref="A177:D177"/>
    <mergeCell ref="A178:D178"/>
    <mergeCell ref="A180:D180"/>
    <mergeCell ref="A174:I174"/>
    <mergeCell ref="A179:D179"/>
    <mergeCell ref="A167:I167"/>
    <mergeCell ref="A165:I165"/>
    <mergeCell ref="A60:G60"/>
    <mergeCell ref="A61:I61"/>
    <mergeCell ref="D62:I62"/>
    <mergeCell ref="A125:I125"/>
    <mergeCell ref="A91:G91"/>
    <mergeCell ref="A92:I92"/>
    <mergeCell ref="A98:G98"/>
    <mergeCell ref="A99:I99"/>
    <mergeCell ref="A155:I155"/>
    <mergeCell ref="A158:G158"/>
    <mergeCell ref="A159:I159"/>
    <mergeCell ref="D151:I151"/>
    <mergeCell ref="D156:I156"/>
    <mergeCell ref="A154:G154"/>
  </mergeCells>
  <phoneticPr fontId="0" type="noConversion"/>
  <conditionalFormatting sqref="F101:F108">
    <cfRule type="cellIs" dxfId="0" priority="4" stopIfTrue="1" operator="equal">
      <formula>0</formula>
    </cfRule>
  </conditionalFormatting>
  <printOptions horizontalCentered="1"/>
  <pageMargins left="0.51181102362204722" right="0.59055118110236227" top="0.59055118110236227" bottom="0.59055118110236227" header="0.51181102362204722" footer="0.51181102362204722"/>
  <pageSetup paperSize="9" scale="91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A2</vt:lpstr>
      <vt:lpstr>'A2'!Area_de_impressao</vt:lpstr>
      <vt:lpstr>'A2'!Texto3</vt:lpstr>
      <vt:lpstr>'A2'!Texto4</vt:lpstr>
      <vt:lpstr>'A2'!Texto5</vt:lpstr>
    </vt:vector>
  </TitlesOfParts>
  <Company>Prefeirura Blumenau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Prefeirura Blumenau</dc:creator>
  <cp:lastModifiedBy>TONI</cp:lastModifiedBy>
  <cp:lastPrinted>2019-10-02T16:16:47Z</cp:lastPrinted>
  <dcterms:created xsi:type="dcterms:W3CDTF">2003-10-24T18:12:58Z</dcterms:created>
  <dcterms:modified xsi:type="dcterms:W3CDTF">2019-10-02T16:19:34Z</dcterms:modified>
</cp:coreProperties>
</file>